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PROGRAMATICA\"/>
    </mc:Choice>
  </mc:AlternateContent>
  <bookViews>
    <workbookView xWindow="0" yWindow="0" windowWidth="28800" windowHeight="12435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<sst xmlns="http://schemas.openxmlformats.org/spreadsheetml/2006/main" count="64" uniqueCount="64">
  <si>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</si>
  <si>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</si>
  <si>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</si>
  <si>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</si>
  <si>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</si>
  <si>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</si>
  <si>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</si>
  <si>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</si>
  <si>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</si>
  <si>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</si>
  <si>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</si>
  <si>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</si>
  <si>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</si>
  <si>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</si>
  <si>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</si>
  <si>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</si>
  <si>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</si>
  <si>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</si>
  <si>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</si>
  <si>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</si>
  <si>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</si>
  <si>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</si>
  <si>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</si>
  <si>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</si>
  <si>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</si>
  <si>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</si>
  <si>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</si>
  <si>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</si>
  <si>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</si>
  <si>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</si>
  <si>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</si>
  <si>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</si>
  <si>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</si>
  <si>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</si>
  <si>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</si>
  <si>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</si>
  <si>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</si>
  <si>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</si>
  <si>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</si>
  <si>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</si>
  <si>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</si>
  <si>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</si>
  <si>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</si>
  <si>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</si>
  <si>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</si>
  <si>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</si>
  <si>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</si>
  <si>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</si>
  <si>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</si>
  <si>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</si>
  <si>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</si>
  <si>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</si>
  <si>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</si>
  <si>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</si>
  <si>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</si>
  <si>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</si>
  <si>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</si>
  <si>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</si>
  <si>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</si>
  <si>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</si>
  <si>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</si>
  <si>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</si>
  <si>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</si>
  <si>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INSTITUTO TECNOLOGICO SUPERIOR DE SALVATIERRA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</si>
</sst>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0" fillId="0" borderId="4" xfId="0" applyBorder="1" applyAlignment="1">
      <alignment horizont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A45" sqref="A45:XFD4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3" t="s">
        <v>63</v>
      </c>
      <c r="B1" s="20"/>
      <c r="C1" s="20"/>
      <c r="D1" s="20"/>
      <c r="E1" s="20"/>
      <c r="F1" s="20"/>
      <c r="G1" s="24"/>
    </row>
    <row r="2" spans="1:8" ht="15" customHeight="1" x14ac:dyDescent="0.2">
      <c r="A2" s="25"/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6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27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4"/>
      <c r="B5" s="13"/>
      <c r="C5" s="13"/>
      <c r="D5" s="13"/>
      <c r="E5" s="13"/>
      <c r="F5" s="13"/>
      <c r="G5" s="13"/>
    </row>
    <row r="6" spans="1:8" x14ac:dyDescent="0.2">
      <c r="A6" s="15" t="s">
        <v>25</v>
      </c>
      <c r="B6" s="5">
        <f>+B7+B10+B19+B23+B26+B31</f>
        <v>24357462.379999999</v>
      </c>
      <c r="C6" s="5">
        <f t="shared" ref="C6:G6" si="0">+C7+C10+C19+C23+C26+C31</f>
        <v>25821301.07</v>
      </c>
      <c r="D6" s="5">
        <f t="shared" si="0"/>
        <v>50178763.450000003</v>
      </c>
      <c r="E6" s="5">
        <f t="shared" si="0"/>
        <v>26095940.77</v>
      </c>
      <c r="F6" s="5">
        <f t="shared" si="0"/>
        <v>25896953.140000004</v>
      </c>
      <c r="G6" s="5">
        <f t="shared" si="0"/>
        <v>24082822.68</v>
      </c>
    </row>
    <row r="7" spans="1:8" x14ac:dyDescent="0.2">
      <c r="A7" s="16" t="s">
        <v>0</v>
      </c>
      <c r="B7" s="9">
        <f>SUM(B8:B9)</f>
        <v>335513</v>
      </c>
      <c r="C7" s="9">
        <f>SUM(C8:C9)</f>
        <v>233017.79</v>
      </c>
      <c r="D7" s="9">
        <f t="shared" ref="D7:G7" si="1">SUM(D8:D9)</f>
        <v>568530.79</v>
      </c>
      <c r="E7" s="9">
        <f t="shared" si="1"/>
        <v>60698</v>
      </c>
      <c r="F7" s="9">
        <f t="shared" si="1"/>
        <v>60698</v>
      </c>
      <c r="G7" s="9">
        <f t="shared" si="1"/>
        <v>507832.79000000004</v>
      </c>
      <c r="H7" s="8">
        <v>0</v>
      </c>
    </row>
    <row r="8" spans="1:8" x14ac:dyDescent="0.2">
      <c r="A8" s="17" t="s">
        <v>1</v>
      </c>
      <c r="B8" s="10">
        <v>335513</v>
      </c>
      <c r="C8" s="10">
        <v>233017.79</v>
      </c>
      <c r="D8" s="10">
        <f>B8+C8</f>
        <v>568530.79</v>
      </c>
      <c r="E8" s="10">
        <v>60698</v>
      </c>
      <c r="F8" s="10">
        <v>60698</v>
      </c>
      <c r="G8" s="10">
        <f>D8-E8</f>
        <v>507832.79000000004</v>
      </c>
      <c r="H8" s="8" t="s">
        <v>39</v>
      </c>
    </row>
    <row r="9" spans="1:8" x14ac:dyDescent="0.2">
      <c r="A9" s="17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40</v>
      </c>
    </row>
    <row r="10" spans="1:8" x14ac:dyDescent="0.2">
      <c r="A10" s="16" t="s">
        <v>3</v>
      </c>
      <c r="B10" s="9">
        <f>SUM(B11:B18)</f>
        <v>19291976.219999999</v>
      </c>
      <c r="C10" s="9">
        <f>SUM(C11:C18)</f>
        <v>21290235.080000002</v>
      </c>
      <c r="D10" s="9">
        <f t="shared" ref="D10:G10" si="2">SUM(D11:D18)</f>
        <v>40582211.300000004</v>
      </c>
      <c r="E10" s="9">
        <f t="shared" si="2"/>
        <v>21075019.329999998</v>
      </c>
      <c r="F10" s="9">
        <f t="shared" si="2"/>
        <v>20901531.840000004</v>
      </c>
      <c r="G10" s="9">
        <f t="shared" si="2"/>
        <v>19507191.970000003</v>
      </c>
      <c r="H10" s="8">
        <v>0</v>
      </c>
    </row>
    <row r="11" spans="1:8" x14ac:dyDescent="0.2">
      <c r="A11" s="17" t="s">
        <v>4</v>
      </c>
      <c r="B11" s="10">
        <v>17765475</v>
      </c>
      <c r="C11" s="10">
        <v>19763080.100000001</v>
      </c>
      <c r="D11" s="10">
        <f t="shared" ref="D11:D18" si="3">B11+C11</f>
        <v>37528555.100000001</v>
      </c>
      <c r="E11" s="10">
        <v>18990557.219999999</v>
      </c>
      <c r="F11" s="10">
        <v>18831388.420000002</v>
      </c>
      <c r="G11" s="10">
        <f t="shared" ref="G11:G18" si="4">D11-E11</f>
        <v>18537997.880000003</v>
      </c>
      <c r="H11" s="8" t="s">
        <v>41</v>
      </c>
    </row>
    <row r="12" spans="1:8" x14ac:dyDescent="0.2">
      <c r="A12" s="17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8" t="s">
        <v>42</v>
      </c>
    </row>
    <row r="13" spans="1:8" x14ac:dyDescent="0.2">
      <c r="A13" s="17" t="s">
        <v>6</v>
      </c>
      <c r="B13" s="10">
        <v>1526501.22</v>
      </c>
      <c r="C13" s="10">
        <v>1527154.98</v>
      </c>
      <c r="D13" s="10">
        <f t="shared" si="3"/>
        <v>3053656.2</v>
      </c>
      <c r="E13" s="10">
        <v>2084462.11</v>
      </c>
      <c r="F13" s="10">
        <v>2070143.42</v>
      </c>
      <c r="G13" s="10">
        <f t="shared" si="4"/>
        <v>969194.09000000008</v>
      </c>
      <c r="H13" s="8" t="s">
        <v>43</v>
      </c>
    </row>
    <row r="14" spans="1:8" x14ac:dyDescent="0.2">
      <c r="A14" s="17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44</v>
      </c>
    </row>
    <row r="15" spans="1:8" x14ac:dyDescent="0.2">
      <c r="A15" s="17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8" t="s">
        <v>45</v>
      </c>
    </row>
    <row r="16" spans="1:8" x14ac:dyDescent="0.2">
      <c r="A16" s="17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46</v>
      </c>
    </row>
    <row r="17" spans="1:8" x14ac:dyDescent="0.2">
      <c r="A17" s="17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47</v>
      </c>
    </row>
    <row r="18" spans="1:8" x14ac:dyDescent="0.2">
      <c r="A18" s="17" t="s">
        <v>11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10">
        <f t="shared" si="4"/>
        <v>0</v>
      </c>
      <c r="H18" s="8" t="s">
        <v>48</v>
      </c>
    </row>
    <row r="19" spans="1:8" x14ac:dyDescent="0.2">
      <c r="A19" s="16" t="s">
        <v>12</v>
      </c>
      <c r="B19" s="9">
        <f>SUM(B20:B22)</f>
        <v>4729973.16</v>
      </c>
      <c r="C19" s="9">
        <f>SUM(C20:C22)</f>
        <v>4298048.2</v>
      </c>
      <c r="D19" s="9">
        <f t="shared" ref="D19:G19" si="5">SUM(D20:D22)</f>
        <v>9028021.3599999994</v>
      </c>
      <c r="E19" s="9">
        <f t="shared" si="5"/>
        <v>4960223.4400000004</v>
      </c>
      <c r="F19" s="9">
        <f t="shared" si="5"/>
        <v>4934723.3</v>
      </c>
      <c r="G19" s="9">
        <f t="shared" si="5"/>
        <v>4067797.919999999</v>
      </c>
      <c r="H19" s="8">
        <v>0</v>
      </c>
    </row>
    <row r="20" spans="1:8" x14ac:dyDescent="0.2">
      <c r="A20" s="17" t="s">
        <v>13</v>
      </c>
      <c r="B20" s="10">
        <v>4729973.16</v>
      </c>
      <c r="C20" s="10">
        <v>4298048.2</v>
      </c>
      <c r="D20" s="10">
        <f t="shared" ref="D20:D22" si="6">B20+C20</f>
        <v>9028021.3599999994</v>
      </c>
      <c r="E20" s="10">
        <v>4960223.4400000004</v>
      </c>
      <c r="F20" s="10">
        <v>4934723.3</v>
      </c>
      <c r="G20" s="10">
        <f t="shared" ref="G20:G22" si="7">D20-E20</f>
        <v>4067797.919999999</v>
      </c>
      <c r="H20" s="8" t="s">
        <v>49</v>
      </c>
    </row>
    <row r="21" spans="1:8" x14ac:dyDescent="0.2">
      <c r="A21" s="17" t="s">
        <v>14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  <c r="H21" s="8" t="s">
        <v>50</v>
      </c>
    </row>
    <row r="22" spans="1:8" x14ac:dyDescent="0.2">
      <c r="A22" s="17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51</v>
      </c>
    </row>
    <row r="23" spans="1:8" x14ac:dyDescent="0.2">
      <c r="A23" s="16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17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52</v>
      </c>
    </row>
    <row r="25" spans="1:8" x14ac:dyDescent="0.2">
      <c r="A25" s="17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53</v>
      </c>
    </row>
    <row r="26" spans="1:8" x14ac:dyDescent="0.2">
      <c r="A26" s="16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17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54</v>
      </c>
    </row>
    <row r="28" spans="1:8" x14ac:dyDescent="0.2">
      <c r="A28" s="17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55</v>
      </c>
    </row>
    <row r="29" spans="1:8" x14ac:dyDescent="0.2">
      <c r="A29" s="17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56</v>
      </c>
    </row>
    <row r="30" spans="1:8" x14ac:dyDescent="0.2">
      <c r="A30" s="17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57</v>
      </c>
    </row>
    <row r="31" spans="1:8" x14ac:dyDescent="0.2">
      <c r="A31" s="16" t="s">
        <v>35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17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58</v>
      </c>
    </row>
    <row r="33" spans="1:8" x14ac:dyDescent="0.2">
      <c r="A33" s="18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59</v>
      </c>
    </row>
    <row r="34" spans="1:8" x14ac:dyDescent="0.2">
      <c r="A34" s="18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60</v>
      </c>
    </row>
    <row r="35" spans="1:8" x14ac:dyDescent="0.2">
      <c r="A35" s="18" t="s">
        <v>38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61</v>
      </c>
    </row>
    <row r="36" spans="1:8" x14ac:dyDescent="0.2">
      <c r="A36" s="18"/>
      <c r="B36" s="9"/>
      <c r="C36" s="9"/>
      <c r="D36" s="9"/>
      <c r="E36" s="9"/>
      <c r="F36" s="9"/>
      <c r="G36" s="9"/>
      <c r="H36" s="8"/>
    </row>
    <row r="37" spans="1:8" ht="13.5" customHeight="1" x14ac:dyDescent="0.25">
      <c r="A37" s="19"/>
      <c r="B37" s="11">
        <f t="shared" ref="B37:G37" si="17">+B6+B33+B34+B35</f>
        <v>24357462.379999999</v>
      </c>
      <c r="C37" s="11">
        <f t="shared" si="17"/>
        <v>25821301.07</v>
      </c>
      <c r="D37" s="11">
        <f t="shared" si="17"/>
        <v>50178763.450000003</v>
      </c>
      <c r="E37" s="11">
        <f t="shared" si="17"/>
        <v>26095940.77</v>
      </c>
      <c r="F37" s="11">
        <f t="shared" si="17"/>
        <v>25896953.140000004</v>
      </c>
      <c r="G37" s="11">
        <f t="shared" si="17"/>
        <v>24082822.68</v>
      </c>
    </row>
    <row r="39" spans="1:8" x14ac:dyDescent="0.2">
      <c r="A39" s="12" t="s">
        <v>62</v>
      </c>
    </row>
  </sheetData>
  <sheetProtection formatCells="0" formatColumns="0" formatRows="0" autoFilter="0"/>
  <protectedRanges>
    <protectedRange sqref="A38:G65519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rintOptions horizontalCentered="1"/>
  <pageMargins left="0.31496062992125984" right="0.11811023622047245" top="0.74803149606299213" bottom="0.74803149606299213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2024-10-18T22:11:43Z</cp:lastPrinted>
  <dcterms:created xsi:type="dcterms:W3CDTF">2012-12-11T21:13:37Z</dcterms:created>
  <dcterms:modified xsi:type="dcterms:W3CDTF">2024-10-22T22:54:16Z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