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CONTABLE\"/>
    </mc:Choice>
  </mc:AlternateContent>
  <bookViews>
    <workbookView xWindow="0" yWindow="0" windowWidth="28800" windowHeight="1243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<sst xmlns="http://schemas.openxmlformats.org/spreadsheetml/2006/main" count="863" uniqueCount="607">
  <si>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</si>
  <si>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</si>
  <si>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</si>
  <si>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</si>
  <si>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</si>
  <si>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</si>
  <si>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</si>
  <si>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</si>
  <si>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</si>
  <si>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</si>
  <si>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</si>
  <si>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</si>
  <si>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</si>
  <si>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</si>
  <si>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</si>
  <si>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</si>
  <si>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</si>
  <si>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</si>
  <si>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</si>
  <si>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</si>
  <si>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</si>
  <si>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</si>
  <si>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</si>
  <si>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</si>
  <si>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</si>
  <si>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</si>
  <si>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</si>
  <si>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</si>
  <si>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</si>
  <si>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</si>
  <si>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</si>
  <si>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</si>
  <si>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</si>
  <si>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</si>
  <si>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</si>
  <si>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</si>
  <si>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</si>
  <si>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</si>
  <si>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</si>
  <si>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</si>
  <si>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</si>
  <si>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</si>
  <si>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</si>
  <si>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</si>
  <si>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</si>
  <si>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</si>
  <si>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</si>
  <si>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</si>
  <si>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</si>
  <si>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</si>
  <si>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</si>
  <si>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</si>
  <si>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</si>
  <si>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</si>
  <si>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</si>
  <si>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</si>
  <si>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</si>
  <si>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</si>
  <si>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</si>
  <si>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</si>
  <si>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</si>
  <si>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</si>
  <si>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</si>
  <si>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</si>
  <si>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</si>
  <si>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</si>
  <si>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</si>
  <si>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</si>
  <si>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</si>
  <si>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</si>
  <si>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</si>
  <si>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</si>
  <si>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</si>
  <si>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</si>
  <si>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</si>
  <si>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</si>
  <si>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</si>
  <si>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</si>
  <si>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</si>
  <si>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</si>
  <si>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</si>
  <si>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</si>
  <si>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</si>
  <si>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</si>
  <si>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</si>
  <si>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</si>
  <si>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</si>
  <si>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</si>
  <si>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</si>
  <si>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</si>
  <si>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</si>
  <si>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</si>
  <si>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</si>
  <si>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</si>
  <si>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</si>
  <si>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</si>
  <si>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</si>
  <si>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</si>
  <si>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</si>
  <si>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</si>
  <si>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</si>
  <si>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</si>
  <si>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</si>
  <si>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</si>
  <si>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</si>
  <si>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</si>
  <si>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</si>
  <si>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</si>
  <si>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</si>
  <si>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</si>
  <si>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</si>
  <si>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</si>
  <si>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</si>
  <si>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</si>
  <si>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</si>
  <si>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</si>
  <si>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</si>
  <si>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</si>
  <si>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</si>
  <si>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</si>
  <si>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</si>
  <si>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</si>
  <si>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</si>
  <si>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</si>
  <si>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</si>
  <si>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</si>
  <si>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</si>
  <si>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</si>
  <si>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</si>
  <si>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</si>
  <si>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</si>
  <si>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</si>
  <si>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</si>
  <si>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</si>
  <si>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</si>
  <si>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</si>
  <si>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</si>
  <si>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</si>
  <si>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</si>
  <si>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</si>
  <si>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</si>
  <si>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</si>
  <si>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</si>
  <si>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</si>
  <si>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</si>
  <si>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</si>
  <si>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</si>
  <si>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</si>
  <si>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</si>
  <si>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</si>
  <si>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</si>
  <si>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</si>
  <si>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</si>
  <si>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</si>
  <si>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</si>
  <si>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</si>
  <si>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</si>
  <si>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</si>
  <si>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</si>
  <si>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</si>
  <si>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</si>
  <si>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</si>
  <si>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</si>
  <si>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</si>
  <si>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</si>
  <si>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</si>
  <si>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</si>
  <si>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</si>
  <si>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</si>
  <si>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</si>
  <si>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</si>
  <si>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</si>
  <si>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</si>
  <si>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</si>
  <si>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</si>
  <si>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</si>
  <si>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</si>
  <si>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</si>
  <si>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</si>
  <si>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</si>
  <si>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</si>
  <si>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</si>
  <si>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</si>
  <si>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</si>
  <si>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</si>
  <si>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</si>
  <si>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</si>
  <si>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</si>
  <si>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</si>
  <si>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</si>
  <si>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</si>
  <si>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</si>
  <si>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</si>
  <si>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</si>
  <si>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</si>
  <si>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</si>
  <si>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</si>
  <si>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</si>
  <si>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</si>
  <si>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</si>
  <si>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</si>
  <si>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</si>
  <si>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</si>
  <si>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</si>
  <si>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</si>
  <si>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</si>
  <si>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</si>
  <si>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</si>
  <si>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</si>
  <si>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</si>
  <si>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</si>
  <si>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</si>
  <si>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</si>
  <si>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</si>
  <si>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</si>
  <si>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</si>
  <si>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</si>
  <si>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</si>
  <si>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</si>
  <si>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</si>
  <si>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</si>
  <si>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</si>
  <si>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</si>
  <si>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</si>
  <si>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</si>
  <si>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</si>
  <si>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</si>
  <si>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</si>
  <si>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</si>
  <si>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</si>
  <si>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</si>
  <si>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</si>
  <si>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</si>
  <si>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</si>
  <si>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</si>
  <si>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</si>
  <si>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</si>
  <si>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</si>
  <si>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</si>
  <si>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</si>
  <si>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</si>
  <si>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</si>
  <si>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</si>
  <si>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</si>
  <si>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</si>
  <si>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</si>
  <si>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</si>
  <si>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</si>
  <si>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</si>
  <si>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</si>
  <si>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</si>
  <si>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</si>
  <si>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</si>
  <si>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</si>
  <si>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</si>
  <si>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</si>
  <si>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</si>
  <si>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</si>
  <si>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</si>
  <si>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</si>
  <si>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</si>
  <si>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</si>
  <si>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</si>
  <si>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</si>
  <si>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</si>
  <si>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</si>
  <si>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</si>
  <si>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</si>
  <si>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</si>
  <si>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</si>
  <si>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</si>
  <si>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</si>
  <si>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</si>
  <si>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</si>
  <si>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</si>
  <si>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</si>
  <si>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</si>
  <si>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</si>
  <si>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</si>
  <si>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</si>
  <si>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</si>
  <si>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</si>
  <si>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</si>
  <si>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</si>
  <si>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</si>
  <si>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</si>
  <si>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</si>
  <si>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</si>
  <si>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</si>
  <si>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</si>
  <si>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</si>
  <si>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</si>
  <si>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</si>
  <si>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</si>
  <si>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</si>
  <si>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</si>
  <si>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</si>
  <si>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</si>
  <si>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</si>
  <si>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</si>
  <si>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</si>
  <si>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</si>
  <si>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</si>
  <si>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</si>
  <si>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</si>
  <si>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</si>
  <si>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</si>
  <si>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</si>
  <si>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</si>
  <si>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</si>
  <si>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</si>
  <si>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</si>
  <si>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</si>
  <si>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</si>
  <si>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</si>
  <si>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</si>
  <si>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</si>
  <si>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</si>
  <si>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</si>
  <si>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</si>
  <si>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</si>
  <si>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</si>
  <si>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</si>
  <si>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</si>
  <si>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</si>
  <si>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</si>
  <si>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</si>
  <si>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</si>
  <si>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</si>
  <si>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</si>
  <si>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</si>
  <si>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</si>
  <si>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</si>
  <si>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</si>
  <si>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</si>
  <si>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</si>
  <si>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</si>
  <si>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</si>
  <si>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</si>
  <si>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</si>
  <si>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</si>
  <si>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</si>
  <si>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</si>
  <si>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</si>
  <si>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</si>
  <si>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</si>
  <si>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</si>
  <si>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</si>
  <si>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</si>
  <si>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</si>
  <si>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</si>
  <si>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</si>
  <si>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</si>
  <si>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</si>
  <si>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</si>
  <si>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</si>
  <si>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</si>
  <si>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</si>
  <si>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</si>
  <si>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</si>
  <si>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</si>
  <si>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</si>
  <si>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</si>
  <si>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</si>
  <si>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</si>
  <si>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</si>
  <si>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</si>
  <si>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</si>
  <si>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</si>
  <si>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</si>
  <si>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</si>
  <si>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</si>
  <si>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</si>
  <si>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</si>
  <si>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</si>
  <si>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</si>
  <si>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</si>
  <si>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</si>
  <si>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</si>
  <si>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</si>
  <si>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</si>
  <si>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</si>
  <si>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</si>
  <si>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</si>
  <si>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</si>
  <si>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</si>
  <si>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</si>
  <si>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</si>
  <si>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</si>
  <si>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</si>
  <si>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</si>
  <si>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</si>
  <si>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</si>
  <si>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</si>
  <si>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</si>
  <si>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</si>
  <si>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</si>
  <si>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</si>
  <si>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</si>
  <si>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</si>
  <si>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</si>
  <si>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</si>
  <si>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</si>
  <si>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</si>
  <si>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</si>
  <si>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</si>
  <si>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</si>
  <si>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</si>
  <si>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</si>
  <si>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</si>
  <si>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</si>
  <si>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</si>
  <si>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</si>
  <si>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</si>
  <si>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</si>
  <si>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</si>
  <si>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</si>
  <si>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</si>
  <si>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</si>
  <si>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</si>
  <si>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</si>
  <si>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</si>
  <si>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</si>
  <si>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</si>
  <si>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</si>
  <si>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</si>
  <si>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</si>
  <si>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</si>
  <si>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</si>
  <si>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</si>
  <si>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</si>
  <si>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</si>
  <si>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</si>
  <si>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</si>
  <si>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</si>
  <si>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</si>
  <si>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</si>
  <si>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</si>
  <si>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</si>
  <si>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</si>
  <si>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</si>
  <si>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</si>
  <si>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</si>
  <si>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</si>
  <si>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</si>
  <si>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</si>
  <si>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</si>
  <si>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</si>
  <si>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</si>
  <si>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</si>
  <si>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</si>
  <si>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</si>
  <si>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</si>
  <si>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</si>
  <si>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</si>
  <si>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</si>
  <si>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</si>
  <si>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</si>
  <si>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</si>
  <si>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</si>
  <si>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</si>
  <si>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</si>
  <si>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</si>
  <si>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</si>
  <si>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</si>
  <si>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</si>
  <si>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</si>
  <si>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</si>
  <si>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</si>
  <si>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</si>
  <si>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</si>
  <si>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</si>
  <si>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</si>
  <si>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</si>
  <si>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</si>
  <si>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</si>
  <si>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</si>
  <si>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</si>
  <si>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</si>
  <si>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</si>
  <si>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</si>
  <si>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</si>
  <si>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</si>
  <si>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</si>
  <si>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</si>
  <si>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</si>
  <si>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</si>
  <si>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</si>
  <si>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</si>
  <si>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</si>
  <si>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</si>
  <si>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</si>
  <si>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</si>
  <si>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</si>
  <si>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</si>
  <si>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</si>
  <si>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</si>
  <si>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</si>
  <si>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</si>
  <si>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</si>
  <si>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</si>
  <si>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</si>
  <si>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</si>
  <si>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</si>
  <si>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</si>
  <si>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</si>
  <si>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</si>
  <si>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</si>
  <si>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</si>
  <si>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</si>
  <si>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</si>
  <si>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</si>
  <si>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</si>
  <si>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</si>
  <si>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</si>
  <si>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</si>
  <si>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</si>
  <si>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</si>
  <si>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</si>
  <si>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</si>
  <si>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</si>
  <si>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</si>
  <si>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</si>
  <si>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</si>
  <si>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</si>
  <si>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</si>
  <si>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</si>
  <si>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</si>
  <si>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</si>
  <si>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</si>
  <si>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</si>
  <si>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</si>
  <si>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</si>
  <si>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</si>
  <si>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</si>
  <si>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</si>
  <si>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</si>
  <si>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</si>
  <si>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</si>
  <si>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</si>
  <si>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</si>
  <si>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</si>
  <si>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</si>
  <si>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</si>
  <si>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</si>
  <si>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</si>
  <si>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</si>
  <si>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</si>
  <si>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</si>
  <si>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</si>
  <si>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</si>
  <si>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</si>
  <si>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</si>
  <si>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</si>
  <si>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</si>
  <si>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</si>
  <si>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</si>
  <si>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</si>
  <si>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</si>
  <si>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</si>
  <si>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</si>
  <si>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</si>
  <si>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</si>
  <si>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</si>
  <si>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</si>
  <si>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</si>
  <si>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</si>
  <si>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</si>
  <si>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</si>
  <si>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</si>
  <si>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</si>
  <si>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</si>
  <si>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</si>
  <si>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</si>
  <si>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</si>
  <si>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</si>
  <si>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</si>
  <si>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</si>
  <si>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</si>
  <si>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</si>
  <si>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</si>
  <si>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</si>
  <si>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</si>
  <si>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</si>
  <si>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</si>
  <si>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</si>
  <si>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</si>
  <si>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</si>
  <si>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</si>
  <si>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</si>
  <si>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</si>
  <si>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</si>
  <si>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</si>
  <si>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</si>
  <si>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</si>
  <si>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</si>
  <si>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</si>
  <si>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</si>
  <si>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</si>
  <si>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</si>
  <si>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</si>
  <si>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INSTITUTO TECNOLOGICO SUPERIOR DE SALVATIERRA</t>
  </si>
  <si>
    <t>Del 1 de Enero al 30 de Septiembre de 2024</t>
  </si>
  <si>
    <t>CP. RAMIRO CONTRERAS RODRIGUEZ</t>
  </si>
  <si>
    <t>DR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</si>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</sst>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7" fillId="0" borderId="0" xfId="0" applyFont="1" applyProtection="1"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1"/>
  <sheetViews>
    <sheetView zoomScaleNormal="100" zoomScaleSheetLayoutView="100" workbookViewId="0">
      <pane ySplit="5" topLeftCell="A15" activePane="bottomLeft" state="frozen"/>
      <selection activeCell="A14" sqref="A14:B14"/>
      <selection pane="bottomLeft" activeCell="G37" sqref="G3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2" style="1" customWidth="1"/>
    <col min="4" max="16384" width="12.85546875" style="1"/>
  </cols>
  <sheetData>
    <row r="1" spans="1:4" ht="16.149999999999999" customHeight="1" x14ac:dyDescent="0.2">
      <c r="A1" s="162" t="s">
        <v>601</v>
      </c>
      <c r="B1" s="163"/>
      <c r="C1" s="115" t="s">
        <v>495</v>
      </c>
      <c r="D1" s="116">
        <v>2024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17" t="s">
        <v>501</v>
      </c>
    </row>
    <row r="3" spans="1:4" ht="16.149999999999999" customHeight="1" x14ac:dyDescent="0.2">
      <c r="A3" s="166" t="s">
        <v>602</v>
      </c>
      <c r="B3" s="167"/>
      <c r="C3" s="10" t="s">
        <v>497</v>
      </c>
      <c r="D3" s="118">
        <v>3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0" spans="1:3" x14ac:dyDescent="0.2">
      <c r="A50" s="161" t="s">
        <v>603</v>
      </c>
      <c r="C50" s="161" t="s">
        <v>604</v>
      </c>
    </row>
    <row r="51" spans="1:3" x14ac:dyDescent="0.2">
      <c r="A51" s="1" t="s">
        <v>605</v>
      </c>
      <c r="C51" s="1" t="s">
        <v>606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50"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5" t="s">
        <v>601</v>
      </c>
      <c r="B1" s="165"/>
      <c r="C1" s="165"/>
      <c r="D1" s="10" t="s">
        <v>498</v>
      </c>
      <c r="E1" s="19">
        <v>2024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9" t="s">
        <v>501</v>
      </c>
    </row>
    <row r="3" spans="1:5" s="11" customFormat="1" ht="18.95" customHeight="1" x14ac:dyDescent="0.25">
      <c r="A3" s="165" t="s">
        <v>602</v>
      </c>
      <c r="B3" s="165"/>
      <c r="C3" s="165"/>
      <c r="D3" s="10" t="s">
        <v>500</v>
      </c>
      <c r="E3" s="19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38033835.200000003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4037363.9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4037363.9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4037363.9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33949131.920000002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15797428.76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544.76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15796884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18151703.16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18151703.16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47339.38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47339.38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47339.38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26095949.110000003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25851869.770000003</v>
      </c>
      <c r="D95" s="124">
        <f>C95/$C$94</f>
        <v>0.99064684947954362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21650823.970000003</v>
      </c>
      <c r="D96" s="124">
        <f t="shared" ref="D96:D159" si="0">C96/$C$94</f>
        <v>0.82966225442643038</v>
      </c>
      <c r="E96" s="42"/>
    </row>
    <row r="97" spans="1:5" x14ac:dyDescent="0.2">
      <c r="A97" s="44">
        <v>5111</v>
      </c>
      <c r="B97" s="42" t="s">
        <v>280</v>
      </c>
      <c r="C97" s="45">
        <v>12865905.42</v>
      </c>
      <c r="D97" s="46">
        <f t="shared" si="0"/>
        <v>0.49302308821064367</v>
      </c>
      <c r="E97" s="42"/>
    </row>
    <row r="98" spans="1:5" x14ac:dyDescent="0.2">
      <c r="A98" s="44">
        <v>5112</v>
      </c>
      <c r="B98" s="42" t="s">
        <v>281</v>
      </c>
      <c r="C98" s="45">
        <v>1993264.63</v>
      </c>
      <c r="D98" s="46">
        <f t="shared" si="0"/>
        <v>7.6382147343940762E-2</v>
      </c>
      <c r="E98" s="42"/>
    </row>
    <row r="99" spans="1:5" x14ac:dyDescent="0.2">
      <c r="A99" s="44">
        <v>5113</v>
      </c>
      <c r="B99" s="42" t="s">
        <v>282</v>
      </c>
      <c r="C99" s="45">
        <v>1798091.66</v>
      </c>
      <c r="D99" s="46">
        <f t="shared" si="0"/>
        <v>6.89030949754178E-2</v>
      </c>
      <c r="E99" s="42"/>
    </row>
    <row r="100" spans="1:5" x14ac:dyDescent="0.2">
      <c r="A100" s="44">
        <v>5114</v>
      </c>
      <c r="B100" s="42" t="s">
        <v>283</v>
      </c>
      <c r="C100" s="45">
        <v>3506672.75</v>
      </c>
      <c r="D100" s="46">
        <f t="shared" si="0"/>
        <v>0.13437613382899488</v>
      </c>
      <c r="E100" s="42"/>
    </row>
    <row r="101" spans="1:5" x14ac:dyDescent="0.2">
      <c r="A101" s="44">
        <v>5115</v>
      </c>
      <c r="B101" s="42" t="s">
        <v>284</v>
      </c>
      <c r="C101" s="45">
        <v>1486889.51</v>
      </c>
      <c r="D101" s="46">
        <f t="shared" si="0"/>
        <v>5.6977790067433184E-2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287197.89</v>
      </c>
      <c r="D103" s="124">
        <f t="shared" si="0"/>
        <v>1.1005458693584951E-2</v>
      </c>
      <c r="E103" s="42"/>
    </row>
    <row r="104" spans="1:5" x14ac:dyDescent="0.2">
      <c r="A104" s="44">
        <v>5121</v>
      </c>
      <c r="B104" s="42" t="s">
        <v>287</v>
      </c>
      <c r="C104" s="45">
        <v>110887.5</v>
      </c>
      <c r="D104" s="46">
        <f t="shared" si="0"/>
        <v>4.2492227254347214E-3</v>
      </c>
      <c r="E104" s="42"/>
    </row>
    <row r="105" spans="1:5" x14ac:dyDescent="0.2">
      <c r="A105" s="44">
        <v>5122</v>
      </c>
      <c r="B105" s="42" t="s">
        <v>288</v>
      </c>
      <c r="C105" s="45">
        <v>15514</v>
      </c>
      <c r="D105" s="46">
        <f t="shared" si="0"/>
        <v>5.944984002921363E-4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2856</v>
      </c>
      <c r="D107" s="46">
        <f t="shared" si="0"/>
        <v>1.0944227351001298E-4</v>
      </c>
      <c r="E107" s="42"/>
    </row>
    <row r="108" spans="1:5" x14ac:dyDescent="0.2">
      <c r="A108" s="44">
        <v>5125</v>
      </c>
      <c r="B108" s="42" t="s">
        <v>291</v>
      </c>
      <c r="C108" s="45">
        <v>2022.04</v>
      </c>
      <c r="D108" s="46">
        <f t="shared" si="0"/>
        <v>7.7484823084098957E-5</v>
      </c>
      <c r="E108" s="42"/>
    </row>
    <row r="109" spans="1:5" x14ac:dyDescent="0.2">
      <c r="A109" s="44">
        <v>5126</v>
      </c>
      <c r="B109" s="42" t="s">
        <v>292</v>
      </c>
      <c r="C109" s="45">
        <v>132709.35</v>
      </c>
      <c r="D109" s="46">
        <f t="shared" si="0"/>
        <v>5.0854387185000141E-3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23209</v>
      </c>
      <c r="D112" s="46">
        <f t="shared" si="0"/>
        <v>8.893717527639675E-4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3913847.91</v>
      </c>
      <c r="D113" s="124">
        <f t="shared" si="0"/>
        <v>0.14997913635952825</v>
      </c>
      <c r="E113" s="42"/>
    </row>
    <row r="114" spans="1:5" x14ac:dyDescent="0.2">
      <c r="A114" s="44">
        <v>5131</v>
      </c>
      <c r="B114" s="42" t="s">
        <v>297</v>
      </c>
      <c r="C114" s="45">
        <v>726832.36</v>
      </c>
      <c r="D114" s="46">
        <f t="shared" si="0"/>
        <v>2.7852306001067303E-2</v>
      </c>
      <c r="E114" s="42"/>
    </row>
    <row r="115" spans="1:5" x14ac:dyDescent="0.2">
      <c r="A115" s="44">
        <v>5132</v>
      </c>
      <c r="B115" s="42" t="s">
        <v>298</v>
      </c>
      <c r="C115" s="45">
        <v>212228.8</v>
      </c>
      <c r="D115" s="46">
        <f t="shared" si="0"/>
        <v>8.1326338852597477E-3</v>
      </c>
      <c r="E115" s="42"/>
    </row>
    <row r="116" spans="1:5" x14ac:dyDescent="0.2">
      <c r="A116" s="44">
        <v>5133</v>
      </c>
      <c r="B116" s="42" t="s">
        <v>299</v>
      </c>
      <c r="C116" s="45">
        <v>927949.22</v>
      </c>
      <c r="D116" s="46">
        <f t="shared" si="0"/>
        <v>3.5559128970113166E-2</v>
      </c>
      <c r="E116" s="42"/>
    </row>
    <row r="117" spans="1:5" x14ac:dyDescent="0.2">
      <c r="A117" s="44">
        <v>5134</v>
      </c>
      <c r="B117" s="42" t="s">
        <v>300</v>
      </c>
      <c r="C117" s="45">
        <v>44708.74</v>
      </c>
      <c r="D117" s="46">
        <f t="shared" si="0"/>
        <v>1.7132444507591237E-3</v>
      </c>
      <c r="E117" s="42"/>
    </row>
    <row r="118" spans="1:5" x14ac:dyDescent="0.2">
      <c r="A118" s="44">
        <v>5135</v>
      </c>
      <c r="B118" s="42" t="s">
        <v>301</v>
      </c>
      <c r="C118" s="45">
        <v>1252582.05</v>
      </c>
      <c r="D118" s="46">
        <f t="shared" si="0"/>
        <v>4.7999099198120711E-2</v>
      </c>
      <c r="E118" s="42"/>
    </row>
    <row r="119" spans="1:5" x14ac:dyDescent="0.2">
      <c r="A119" s="44">
        <v>5136</v>
      </c>
      <c r="B119" s="42" t="s">
        <v>302</v>
      </c>
      <c r="C119" s="45">
        <v>24141.919999999998</v>
      </c>
      <c r="D119" s="46">
        <f t="shared" si="0"/>
        <v>9.2512136263895391E-4</v>
      </c>
      <c r="E119" s="42"/>
    </row>
    <row r="120" spans="1:5" x14ac:dyDescent="0.2">
      <c r="A120" s="44">
        <v>5137</v>
      </c>
      <c r="B120" s="42" t="s">
        <v>303</v>
      </c>
      <c r="C120" s="45">
        <v>25221.64</v>
      </c>
      <c r="D120" s="46">
        <f t="shared" si="0"/>
        <v>9.6649636668455312E-4</v>
      </c>
      <c r="E120" s="42"/>
    </row>
    <row r="121" spans="1:5" x14ac:dyDescent="0.2">
      <c r="A121" s="44">
        <v>5138</v>
      </c>
      <c r="B121" s="42" t="s">
        <v>304</v>
      </c>
      <c r="C121" s="45">
        <v>47866.37</v>
      </c>
      <c r="D121" s="46">
        <f t="shared" si="0"/>
        <v>1.8342452232042996E-3</v>
      </c>
      <c r="E121" s="42"/>
    </row>
    <row r="122" spans="1:5" x14ac:dyDescent="0.2">
      <c r="A122" s="44">
        <v>5139</v>
      </c>
      <c r="B122" s="42" t="s">
        <v>305</v>
      </c>
      <c r="C122" s="45">
        <v>652316.81000000006</v>
      </c>
      <c r="D122" s="46">
        <f t="shared" si="0"/>
        <v>2.4996860901680382E-2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244071</v>
      </c>
      <c r="D123" s="124">
        <f t="shared" si="0"/>
        <v>9.3528309306240807E-3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244071</v>
      </c>
      <c r="D133" s="124">
        <f t="shared" si="0"/>
        <v>9.3528309306240807E-3</v>
      </c>
      <c r="E133" s="42"/>
    </row>
    <row r="134" spans="1:5" x14ac:dyDescent="0.2">
      <c r="A134" s="44">
        <v>5241</v>
      </c>
      <c r="B134" s="42" t="s">
        <v>315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316</v>
      </c>
      <c r="C135" s="45">
        <v>28181</v>
      </c>
      <c r="D135" s="46">
        <f t="shared" si="0"/>
        <v>1.0798994081882617E-3</v>
      </c>
      <c r="E135" s="42"/>
    </row>
    <row r="136" spans="1:5" x14ac:dyDescent="0.2">
      <c r="A136" s="44">
        <v>5243</v>
      </c>
      <c r="B136" s="42" t="s">
        <v>317</v>
      </c>
      <c r="C136" s="45">
        <v>215890</v>
      </c>
      <c r="D136" s="46">
        <f t="shared" si="0"/>
        <v>8.2729315224358193E-3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8.34</v>
      </c>
      <c r="D181" s="124">
        <f t="shared" si="1"/>
        <v>3.1958983230865133E-7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8.34</v>
      </c>
      <c r="D200" s="124">
        <f t="shared" si="1"/>
        <v>3.1958983230865133E-7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8.34</v>
      </c>
      <c r="D209" s="46">
        <f t="shared" si="1"/>
        <v>3.1958983230865133E-7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601</v>
      </c>
      <c r="B1" s="172"/>
      <c r="C1" s="172"/>
      <c r="D1" s="172"/>
      <c r="E1" s="172"/>
      <c r="F1" s="172"/>
      <c r="G1" s="10" t="s">
        <v>498</v>
      </c>
      <c r="H1" s="19">
        <v>2024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9" t="s">
        <v>501</v>
      </c>
    </row>
    <row r="3" spans="1:8" s="11" customFormat="1" ht="18.95" customHeight="1" x14ac:dyDescent="0.25">
      <c r="A3" s="171" t="s">
        <v>602</v>
      </c>
      <c r="B3" s="172"/>
      <c r="C3" s="172"/>
      <c r="D3" s="172"/>
      <c r="E3" s="172"/>
      <c r="F3" s="172"/>
      <c r="G3" s="10" t="s">
        <v>500</v>
      </c>
      <c r="H3" s="19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17002</v>
      </c>
      <c r="D15" s="18">
        <v>17002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14728</v>
      </c>
      <c r="D20" s="18">
        <v>14728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5000</v>
      </c>
      <c r="D21" s="18">
        <v>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24573.360000000001</v>
      </c>
      <c r="D24" s="18">
        <v>24573.360000000001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81008785.689999998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81008785.689999998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36202283.370000005</v>
      </c>
      <c r="D64" s="18">
        <f t="shared" ref="D64:E64" si="0">SUM(D65:D72)</f>
        <v>0</v>
      </c>
      <c r="E64" s="18">
        <f t="shared" si="0"/>
        <v>24996390.259999998</v>
      </c>
    </row>
    <row r="65" spans="1:9" x14ac:dyDescent="0.2">
      <c r="A65" s="16">
        <v>1241</v>
      </c>
      <c r="B65" s="14" t="s">
        <v>158</v>
      </c>
      <c r="C65" s="18">
        <v>12962645.82</v>
      </c>
      <c r="D65" s="18">
        <v>0</v>
      </c>
      <c r="E65" s="18">
        <v>9980850.5199999996</v>
      </c>
    </row>
    <row r="66" spans="1:9" x14ac:dyDescent="0.2">
      <c r="A66" s="16">
        <v>1242</v>
      </c>
      <c r="B66" s="14" t="s">
        <v>159</v>
      </c>
      <c r="C66" s="18">
        <v>3332138.98</v>
      </c>
      <c r="D66" s="18">
        <v>0</v>
      </c>
      <c r="E66" s="18">
        <v>2349580.83</v>
      </c>
    </row>
    <row r="67" spans="1:9" x14ac:dyDescent="0.2">
      <c r="A67" s="16">
        <v>1243</v>
      </c>
      <c r="B67" s="14" t="s">
        <v>160</v>
      </c>
      <c r="C67" s="18">
        <v>5096867.2699999996</v>
      </c>
      <c r="D67" s="18">
        <v>0</v>
      </c>
      <c r="E67" s="18">
        <v>4233865.43</v>
      </c>
    </row>
    <row r="68" spans="1:9" x14ac:dyDescent="0.2">
      <c r="A68" s="16">
        <v>1244</v>
      </c>
      <c r="B68" s="14" t="s">
        <v>161</v>
      </c>
      <c r="C68" s="18">
        <v>2591497.5</v>
      </c>
      <c r="D68" s="18">
        <v>0</v>
      </c>
      <c r="E68" s="18">
        <v>1288945.74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163</v>
      </c>
      <c r="C70" s="18">
        <v>12156155.630000001</v>
      </c>
      <c r="D70" s="18">
        <v>0</v>
      </c>
      <c r="E70" s="18">
        <v>7143147.7400000002</v>
      </c>
    </row>
    <row r="71" spans="1:9" x14ac:dyDescent="0.2">
      <c r="A71" s="16">
        <v>1247</v>
      </c>
      <c r="B71" s="14" t="s">
        <v>164</v>
      </c>
      <c r="C71" s="18">
        <v>62978.17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2851.04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2851.04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1827</v>
      </c>
    </row>
    <row r="99" spans="1:8" x14ac:dyDescent="0.2">
      <c r="A99" s="16">
        <v>1191</v>
      </c>
      <c r="B99" s="14" t="s">
        <v>485</v>
      </c>
      <c r="C99" s="18">
        <v>1827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682230.98</v>
      </c>
      <c r="D110" s="18">
        <f>SUM(D111:D119)</f>
        <v>682230.98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111677.51</v>
      </c>
      <c r="D117" s="18">
        <f t="shared" si="1"/>
        <v>111677.51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570553.47</v>
      </c>
      <c r="D119" s="18">
        <f t="shared" si="1"/>
        <v>570553.47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54068.04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54068.04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3" t="s">
        <v>601</v>
      </c>
      <c r="B1" s="173"/>
      <c r="C1" s="173"/>
      <c r="D1" s="21" t="s">
        <v>498</v>
      </c>
      <c r="E1" s="22">
        <v>2024</v>
      </c>
    </row>
    <row r="2" spans="1:5" ht="18.95" customHeight="1" x14ac:dyDescent="0.2">
      <c r="A2" s="173" t="s">
        <v>504</v>
      </c>
      <c r="B2" s="173"/>
      <c r="C2" s="173"/>
      <c r="D2" s="21" t="s">
        <v>499</v>
      </c>
      <c r="E2" s="22" t="s">
        <v>501</v>
      </c>
    </row>
    <row r="3" spans="1:5" ht="18.95" customHeight="1" x14ac:dyDescent="0.2">
      <c r="A3" s="173" t="s">
        <v>602</v>
      </c>
      <c r="B3" s="173"/>
      <c r="C3" s="173"/>
      <c r="D3" s="21" t="s">
        <v>500</v>
      </c>
      <c r="E3" s="22">
        <v>3</v>
      </c>
    </row>
    <row r="4" spans="1:5" ht="18.95" customHeight="1" x14ac:dyDescent="0.2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97952057.760000005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11937886.09</v>
      </c>
    </row>
    <row r="16" spans="1:5" x14ac:dyDescent="0.2">
      <c r="A16" s="27">
        <v>3220</v>
      </c>
      <c r="B16" s="23" t="s">
        <v>388</v>
      </c>
      <c r="C16" s="28">
        <v>5730356.71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E17" sqref="E1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3" t="s">
        <v>601</v>
      </c>
      <c r="B1" s="173"/>
      <c r="C1" s="173"/>
      <c r="D1" s="21" t="s">
        <v>498</v>
      </c>
      <c r="E1" s="22">
        <v>2024</v>
      </c>
    </row>
    <row r="2" spans="1:5" s="29" customFormat="1" ht="18.95" customHeight="1" x14ac:dyDescent="0.25">
      <c r="A2" s="173" t="s">
        <v>505</v>
      </c>
      <c r="B2" s="173"/>
      <c r="C2" s="173"/>
      <c r="D2" s="21" t="s">
        <v>499</v>
      </c>
      <c r="E2" s="22" t="s">
        <v>501</v>
      </c>
    </row>
    <row r="3" spans="1:5" s="29" customFormat="1" ht="18.95" customHeight="1" x14ac:dyDescent="0.25">
      <c r="A3" s="173" t="s">
        <v>602</v>
      </c>
      <c r="B3" s="173"/>
      <c r="C3" s="173"/>
      <c r="D3" s="21" t="s">
        <v>500</v>
      </c>
      <c r="E3" s="22">
        <v>3</v>
      </c>
    </row>
    <row r="4" spans="1:5" s="29" customFormat="1" ht="18.95" customHeight="1" x14ac:dyDescent="0.25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24078790.420000002</v>
      </c>
      <c r="D10" s="28">
        <v>17505652.84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24078790.420000002</v>
      </c>
      <c r="D16" s="84">
        <f>SUM(D9:D15)</f>
        <v>17505652.84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0</v>
      </c>
      <c r="D29" s="84">
        <f>SUM(D30:D37)</f>
        <v>0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0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0</v>
      </c>
      <c r="D44" s="84">
        <f>D21+D29+D38</f>
        <v>0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11937886.09</v>
      </c>
      <c r="D48" s="84">
        <v>3319009</v>
      </c>
      <c r="E48" s="156"/>
    </row>
    <row r="49" spans="1:4" x14ac:dyDescent="0.2">
      <c r="A49" s="27"/>
      <c r="B49" s="85" t="s">
        <v>510</v>
      </c>
      <c r="C49" s="84">
        <f>C54+C66+C94+C97+C50</f>
        <v>198995.97</v>
      </c>
      <c r="D49" s="84">
        <f>D54+D66+D94+D97+D50</f>
        <v>2377237.29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8.34</v>
      </c>
      <c r="D66" s="84">
        <f>D67+D76+D79+D85</f>
        <v>1520021.7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1520013.69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1520013.69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8.34</v>
      </c>
      <c r="D85" s="28">
        <f>SUM(D86:D93)</f>
        <v>8.01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8.34</v>
      </c>
      <c r="D93" s="28">
        <v>8.01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198987.63</v>
      </c>
      <c r="D97" s="84">
        <f>SUM(D98:D102)</f>
        <v>857215.59</v>
      </c>
    </row>
    <row r="98" spans="1:4" x14ac:dyDescent="0.2">
      <c r="A98" s="27">
        <v>2111</v>
      </c>
      <c r="B98" s="23" t="s">
        <v>523</v>
      </c>
      <c r="C98" s="28">
        <v>198987.63</v>
      </c>
      <c r="D98" s="28">
        <v>857215.59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3.97</v>
      </c>
      <c r="D112" s="102">
        <f>+D113+D135</f>
        <v>17007.98</v>
      </c>
    </row>
    <row r="113" spans="1:4" x14ac:dyDescent="0.2">
      <c r="A113" s="100">
        <v>4300</v>
      </c>
      <c r="B113" s="106" t="s">
        <v>596</v>
      </c>
      <c r="C113" s="107">
        <f>C127+C114+C117+C123+C125</f>
        <v>3.97</v>
      </c>
      <c r="D113" s="111">
        <f>D127+D114+D117+D123+D125</f>
        <v>5.98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3.97</v>
      </c>
      <c r="D127" s="141">
        <f>SUM(D128:D134)</f>
        <v>5.98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3.97</v>
      </c>
      <c r="D134" s="109">
        <v>5.98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17002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17002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12136878.09</v>
      </c>
      <c r="D145" s="84">
        <f>D48+D49+D103-D109-D112</f>
        <v>5679238.3099999996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4" t="s">
        <v>601</v>
      </c>
      <c r="B1" s="175"/>
      <c r="C1" s="176"/>
    </row>
    <row r="2" spans="1:3" s="30" customFormat="1" ht="18" customHeight="1" x14ac:dyDescent="0.25">
      <c r="A2" s="177" t="s">
        <v>506</v>
      </c>
      <c r="B2" s="178"/>
      <c r="C2" s="179"/>
    </row>
    <row r="3" spans="1:3" s="30" customFormat="1" ht="18" customHeight="1" x14ac:dyDescent="0.25">
      <c r="A3" s="177" t="s">
        <v>602</v>
      </c>
      <c r="B3" s="178"/>
      <c r="C3" s="179"/>
    </row>
    <row r="4" spans="1:3" s="32" customFormat="1" ht="18" customHeight="1" x14ac:dyDescent="0.2">
      <c r="A4" s="180" t="s">
        <v>507</v>
      </c>
      <c r="B4" s="181"/>
      <c r="C4" s="182"/>
    </row>
    <row r="5" spans="1:3" s="32" customFormat="1" ht="18" customHeight="1" x14ac:dyDescent="0.2">
      <c r="A5" s="183" t="s">
        <v>406</v>
      </c>
      <c r="B5" s="184"/>
      <c r="C5" s="147">
        <v>2024</v>
      </c>
    </row>
    <row r="6" spans="1:3" x14ac:dyDescent="0.2">
      <c r="A6" s="47" t="s">
        <v>435</v>
      </c>
      <c r="B6" s="47"/>
      <c r="C6" s="92">
        <v>38033831.229999997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3.97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3.97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38033835.199999996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5" t="s">
        <v>601</v>
      </c>
      <c r="B1" s="186"/>
      <c r="C1" s="187"/>
    </row>
    <row r="2" spans="1:3" s="33" customFormat="1" ht="18.95" customHeight="1" x14ac:dyDescent="0.25">
      <c r="A2" s="188" t="s">
        <v>508</v>
      </c>
      <c r="B2" s="189"/>
      <c r="C2" s="190"/>
    </row>
    <row r="3" spans="1:3" s="33" customFormat="1" ht="18.95" customHeight="1" x14ac:dyDescent="0.25">
      <c r="A3" s="188" t="s">
        <v>602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47">
        <v>2024</v>
      </c>
    </row>
    <row r="6" spans="1:3" x14ac:dyDescent="0.2">
      <c r="A6" s="72" t="s">
        <v>448</v>
      </c>
      <c r="B6" s="47"/>
      <c r="C6" s="96">
        <v>26095940.77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0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0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8.34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8.34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26095949.109999999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3" t="s">
        <v>601</v>
      </c>
      <c r="B1" s="194"/>
      <c r="C1" s="194"/>
      <c r="D1" s="194"/>
      <c r="E1" s="194"/>
      <c r="F1" s="194"/>
      <c r="G1" s="21" t="s">
        <v>498</v>
      </c>
      <c r="H1" s="22">
        <v>2024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1" t="s">
        <v>499</v>
      </c>
      <c r="H2" s="22" t="s">
        <v>501</v>
      </c>
    </row>
    <row r="3" spans="1:10" ht="18.95" customHeight="1" x14ac:dyDescent="0.2">
      <c r="A3" s="195" t="s">
        <v>602</v>
      </c>
      <c r="B3" s="196"/>
      <c r="C3" s="196"/>
      <c r="D3" s="196"/>
      <c r="E3" s="196"/>
      <c r="F3" s="196"/>
      <c r="G3" s="21" t="s">
        <v>500</v>
      </c>
      <c r="H3" s="22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553</v>
      </c>
      <c r="C39" s="193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24357462.379999999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-12881800.529999999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26558169.379999999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-38033831.229999997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3" t="s">
        <v>554</v>
      </c>
      <c r="C48" s="193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-24357462.379999999</v>
      </c>
    </row>
    <row r="51" spans="1:3" x14ac:dyDescent="0.2">
      <c r="A51" s="23">
        <v>8220</v>
      </c>
      <c r="B51" s="112" t="s">
        <v>46</v>
      </c>
      <c r="C51" s="114">
        <v>26215913.77</v>
      </c>
    </row>
    <row r="52" spans="1:3" x14ac:dyDescent="0.2">
      <c r="A52" s="23">
        <v>8230</v>
      </c>
      <c r="B52" s="112" t="s">
        <v>600</v>
      </c>
      <c r="C52" s="114">
        <v>-28060968.609999999</v>
      </c>
    </row>
    <row r="53" spans="1:3" x14ac:dyDescent="0.2">
      <c r="A53" s="23">
        <v>8240</v>
      </c>
      <c r="B53" s="112" t="s">
        <v>45</v>
      </c>
      <c r="C53" s="114">
        <v>106576.45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105983.59</v>
      </c>
    </row>
    <row r="56" spans="1:3" x14ac:dyDescent="0.2">
      <c r="A56" s="23">
        <v>8270</v>
      </c>
      <c r="B56" s="112" t="s">
        <v>42</v>
      </c>
      <c r="C56" s="114">
        <v>25989957.18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2019-02-13T21:19:08Z</cp:lastPrinted>
  <dcterms:created xsi:type="dcterms:W3CDTF">2012-12-11T20:36:24Z</dcterms:created>
  <dcterms:modified xsi:type="dcterms:W3CDTF">2024-10-22T22:23:10Z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