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PUBLICAR ITESS\INFORMACION PROGRAMATICA\"/>
    </mc:Choice>
  </mc:AlternateContent>
  <bookViews>
    <workbookView xWindow="0" yWindow="0" windowWidth="28800" windowHeight="13725"/>
  </bookViews>
  <sheets>
    <sheet name="GCP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G20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E10" i="1"/>
  <c r="C10" i="1"/>
  <c r="B10" i="1"/>
  <c r="D9" i="1"/>
  <c r="D8" i="1"/>
  <c r="G8" i="1" s="1"/>
  <c r="F7" i="1"/>
  <c r="E7" i="1"/>
  <c r="C7" i="1"/>
  <c r="B7" i="1"/>
  <c r="D7" i="1" l="1"/>
  <c r="G10" i="1"/>
  <c r="D10" i="1"/>
  <c r="G9" i="1"/>
  <c r="G7" i="1" s="1"/>
  <c r="C37" i="1" l="1"/>
  <c r="D35" i="1"/>
  <c r="G35" i="1" s="1"/>
  <c r="D34" i="1"/>
  <c r="G34" i="1" s="1"/>
  <c r="D33" i="1"/>
  <c r="G33" i="1" s="1"/>
  <c r="D32" i="1"/>
  <c r="D31" i="1" s="1"/>
  <c r="F31" i="1"/>
  <c r="E31" i="1"/>
  <c r="C31" i="1"/>
  <c r="B31" i="1"/>
  <c r="D30" i="1"/>
  <c r="G30" i="1" s="1"/>
  <c r="D29" i="1"/>
  <c r="G29" i="1" s="1"/>
  <c r="G28" i="1"/>
  <c r="D28" i="1"/>
  <c r="D27" i="1"/>
  <c r="F26" i="1"/>
  <c r="E26" i="1"/>
  <c r="C26" i="1"/>
  <c r="B26" i="1"/>
  <c r="D25" i="1"/>
  <c r="G25" i="1" s="1"/>
  <c r="D24" i="1"/>
  <c r="G24" i="1" s="1"/>
  <c r="G23" i="1" s="1"/>
  <c r="F23" i="1"/>
  <c r="F37" i="1" s="1"/>
  <c r="E23" i="1"/>
  <c r="C23" i="1"/>
  <c r="B23" i="1"/>
  <c r="D22" i="1"/>
  <c r="G22" i="1" s="1"/>
  <c r="D21" i="1"/>
  <c r="C6" i="1" l="1"/>
  <c r="E6" i="1"/>
  <c r="D26" i="1"/>
  <c r="G21" i="1"/>
  <c r="G19" i="1" s="1"/>
  <c r="D19" i="1"/>
  <c r="B6" i="1"/>
  <c r="B37" i="1"/>
  <c r="F6" i="1"/>
  <c r="E37" i="1"/>
  <c r="G32" i="1"/>
  <c r="G31" i="1" s="1"/>
  <c r="G27" i="1"/>
  <c r="G26" i="1" s="1"/>
  <c r="D23" i="1"/>
  <c r="G6" i="1" l="1"/>
  <c r="G37" i="1"/>
  <c r="D6" i="1"/>
  <c r="D37" i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<sst xmlns="http://schemas.openxmlformats.org/spreadsheetml/2006/main" count="43" uniqueCount="43">
  <si>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</si>
  <si>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</si>
  <si>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</si>
  <si>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</si>
  <si>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</si>
  <si>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</si>
  <si>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</si>
  <si>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</si>
  <si>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</si>
  <si>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</si>
  <si>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</si>
  <si>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</si>
  <si>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</si>
  <si>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</si>
  <si>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</si>
  <si>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</si>
  <si>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</si>
  <si>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</si>
  <si>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</si>
  <si>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</si>
  <si>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</si>
  <si>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</si>
  <si>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</si>
  <si>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</si>
  <si>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</si>
  <si>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</si>
  <si>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</si>
  <si>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</si>
  <si>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</si>
  <si>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</si>
  <si>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</si>
  <si>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</si>
  <si>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</si>
  <si>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</si>
  <si>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</si>
  <si>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</si>
  <si>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</si>
  <si>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</si>
  <si>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</si>
  <si>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</si>
  <si>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</si>
  <si>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</si>
  <si>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INSTITUTO TECNOLOGICO SUPERIOR DE SALVATIERRA
Gasto por Categoría Programática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</si>
</sst>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5" xfId="9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0" fontId="7" fillId="0" borderId="6" xfId="9" applyFont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2" xfId="9" applyNumberFormat="1" applyFont="1" applyFill="1" applyBorder="1" applyAlignment="1">
      <alignment horizontal="center" vertical="center" wrapText="1"/>
    </xf>
    <xf numFmtId="3" fontId="7" fillId="0" borderId="8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0" fontId="5" fillId="0" borderId="0" xfId="0" applyFont="1"/>
    <xf numFmtId="0" fontId="7" fillId="2" borderId="6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2" fillId="0" borderId="1" xfId="9" applyFont="1" applyBorder="1"/>
    <xf numFmtId="0" fontId="2" fillId="0" borderId="1" xfId="8" applyFont="1" applyBorder="1" applyAlignment="1" applyProtection="1">
      <alignment horizontal="left" vertical="top" indent="1"/>
      <protection hidden="1"/>
    </xf>
    <xf numFmtId="0" fontId="2" fillId="0" borderId="1" xfId="0" applyFont="1" applyBorder="1" applyAlignment="1">
      <alignment horizontal="left" indent="2"/>
    </xf>
    <xf numFmtId="0" fontId="2" fillId="0" borderId="10" xfId="0" applyFont="1" applyBorder="1" applyAlignment="1">
      <alignment horizontal="left"/>
    </xf>
    <xf numFmtId="0" fontId="7" fillId="0" borderId="10" xfId="0" applyFont="1" applyBorder="1" applyAlignment="1" applyProtection="1">
      <alignment horizontal="left" indent="1"/>
      <protection locked="0"/>
    </xf>
    <xf numFmtId="3" fontId="7" fillId="0" borderId="8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abSelected="1" zoomScaleNormal="100" zoomScaleSheetLayoutView="90" workbookViewId="0">
      <selection activeCell="I11" sqref="I1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26" t="s">
        <v>42</v>
      </c>
      <c r="B1" s="27"/>
      <c r="C1" s="27"/>
      <c r="D1" s="27"/>
      <c r="E1" s="27"/>
      <c r="F1" s="27"/>
      <c r="G1" s="28"/>
    </row>
    <row r="2" spans="1:7" ht="14.45" customHeight="1" x14ac:dyDescent="0.2">
      <c r="A2" s="14"/>
      <c r="B2" s="26" t="s">
        <v>0</v>
      </c>
      <c r="C2" s="27"/>
      <c r="D2" s="27"/>
      <c r="E2" s="27"/>
      <c r="F2" s="28"/>
      <c r="G2" s="24" t="s">
        <v>7</v>
      </c>
    </row>
    <row r="3" spans="1:7" ht="22.5" x14ac:dyDescent="0.2">
      <c r="A3" s="15" t="s">
        <v>1</v>
      </c>
      <c r="B3" s="7" t="s">
        <v>2</v>
      </c>
      <c r="C3" s="4" t="s">
        <v>3</v>
      </c>
      <c r="D3" s="4" t="s">
        <v>4</v>
      </c>
      <c r="E3" s="4" t="s">
        <v>5</v>
      </c>
      <c r="F3" s="8" t="s">
        <v>6</v>
      </c>
      <c r="G3" s="25"/>
    </row>
    <row r="4" spans="1:7" x14ac:dyDescent="0.2">
      <c r="A4" s="16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7"/>
      <c r="B5" s="6"/>
      <c r="C5" s="6"/>
      <c r="D5" s="6"/>
      <c r="E5" s="6"/>
      <c r="F5" s="6"/>
      <c r="G5" s="6"/>
    </row>
    <row r="6" spans="1:7" x14ac:dyDescent="0.2">
      <c r="A6" s="18" t="s">
        <v>10</v>
      </c>
      <c r="B6" s="23">
        <f>+B7+B10+B19+B23+B26+B31</f>
        <v>24357462.379999999</v>
      </c>
      <c r="C6" s="23">
        <f t="shared" ref="C6:G6" si="0">+C7+C10+C19+C23+C26+C31</f>
        <v>25475186.34</v>
      </c>
      <c r="D6" s="23">
        <f t="shared" si="0"/>
        <v>49832648.719999999</v>
      </c>
      <c r="E6" s="23">
        <f t="shared" si="0"/>
        <v>17776694.050000001</v>
      </c>
      <c r="F6" s="23">
        <f t="shared" si="0"/>
        <v>16613680.18</v>
      </c>
      <c r="G6" s="23">
        <f t="shared" si="0"/>
        <v>32055954.670000009</v>
      </c>
    </row>
    <row r="7" spans="1:7" x14ac:dyDescent="0.2">
      <c r="A7" s="19" t="s">
        <v>11</v>
      </c>
      <c r="B7" s="9">
        <f>SUM(B8:B9)</f>
        <v>335513</v>
      </c>
      <c r="C7" s="9">
        <f>SUM(C8:C9)</f>
        <v>333005</v>
      </c>
      <c r="D7" s="9">
        <f t="shared" ref="D7:G7" si="1">SUM(D8:D9)</f>
        <v>668518</v>
      </c>
      <c r="E7" s="9">
        <f t="shared" si="1"/>
        <v>34700</v>
      </c>
      <c r="F7" s="9">
        <f t="shared" si="1"/>
        <v>34700</v>
      </c>
      <c r="G7" s="9">
        <f t="shared" si="1"/>
        <v>633818</v>
      </c>
    </row>
    <row r="8" spans="1:7" x14ac:dyDescent="0.2">
      <c r="A8" s="20" t="s">
        <v>12</v>
      </c>
      <c r="B8" s="10">
        <v>335513</v>
      </c>
      <c r="C8" s="10">
        <v>333005</v>
      </c>
      <c r="D8" s="10">
        <f>B8+C8</f>
        <v>668518</v>
      </c>
      <c r="E8" s="10">
        <v>34700</v>
      </c>
      <c r="F8" s="10">
        <v>34700</v>
      </c>
      <c r="G8" s="10">
        <f>D8-E8</f>
        <v>633818</v>
      </c>
    </row>
    <row r="9" spans="1:7" x14ac:dyDescent="0.2">
      <c r="A9" s="20" t="s">
        <v>13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</row>
    <row r="10" spans="1:7" x14ac:dyDescent="0.2">
      <c r="A10" s="19" t="s">
        <v>14</v>
      </c>
      <c r="B10" s="9">
        <f>SUM(B11:B18)</f>
        <v>19291976.219999999</v>
      </c>
      <c r="C10" s="9">
        <f>SUM(C11:C18)</f>
        <v>20855158.48</v>
      </c>
      <c r="D10" s="9">
        <f t="shared" ref="D10:G10" si="2">SUM(D11:D18)</f>
        <v>40147134.700000003</v>
      </c>
      <c r="E10" s="9">
        <f t="shared" si="2"/>
        <v>14512285.699999999</v>
      </c>
      <c r="F10" s="9">
        <f t="shared" si="2"/>
        <v>13501459.5</v>
      </c>
      <c r="G10" s="9">
        <f t="shared" si="2"/>
        <v>25634849.000000007</v>
      </c>
    </row>
    <row r="11" spans="1:7" x14ac:dyDescent="0.2">
      <c r="A11" s="20" t="s">
        <v>15</v>
      </c>
      <c r="B11" s="10">
        <v>17765475</v>
      </c>
      <c r="C11" s="10">
        <v>19388661.260000002</v>
      </c>
      <c r="D11" s="10">
        <f t="shared" ref="D11:D18" si="3">B11+C11</f>
        <v>37154136.260000005</v>
      </c>
      <c r="E11" s="10">
        <v>13044719.02</v>
      </c>
      <c r="F11" s="10">
        <v>12116822.77</v>
      </c>
      <c r="G11" s="10">
        <f t="shared" ref="G11:G18" si="4">D11-E11</f>
        <v>24109417.240000006</v>
      </c>
    </row>
    <row r="12" spans="1:7" x14ac:dyDescent="0.2">
      <c r="A12" s="20" t="s">
        <v>16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 x14ac:dyDescent="0.2">
      <c r="A13" s="20" t="s">
        <v>17</v>
      </c>
      <c r="B13" s="10">
        <v>1526501.22</v>
      </c>
      <c r="C13" s="10">
        <v>1466497.22</v>
      </c>
      <c r="D13" s="10">
        <f t="shared" si="3"/>
        <v>2992998.44</v>
      </c>
      <c r="E13" s="10">
        <v>1467566.68</v>
      </c>
      <c r="F13" s="10">
        <v>1384636.73</v>
      </c>
      <c r="G13" s="10">
        <f t="shared" si="4"/>
        <v>1525431.76</v>
      </c>
    </row>
    <row r="14" spans="1:7" x14ac:dyDescent="0.2">
      <c r="A14" s="20" t="s">
        <v>18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</row>
    <row r="15" spans="1:7" x14ac:dyDescent="0.2">
      <c r="A15" s="20" t="s">
        <v>19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 x14ac:dyDescent="0.2">
      <c r="A16" s="20" t="s">
        <v>20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 x14ac:dyDescent="0.2">
      <c r="A17" s="20" t="s">
        <v>21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20" t="s">
        <v>22</v>
      </c>
      <c r="B18" s="10">
        <v>0</v>
      </c>
      <c r="C18" s="10">
        <v>0</v>
      </c>
      <c r="D18" s="10">
        <f t="shared" si="3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19" t="s">
        <v>23</v>
      </c>
      <c r="B19" s="9">
        <f>SUM(B20:B22)</f>
        <v>4729973.16</v>
      </c>
      <c r="C19" s="9">
        <f>SUM(C20:C22)</f>
        <v>4287022.8600000003</v>
      </c>
      <c r="D19" s="9">
        <f t="shared" ref="D19:G19" si="5">SUM(D20:D22)</f>
        <v>9016996.0199999996</v>
      </c>
      <c r="E19" s="9">
        <f t="shared" si="5"/>
        <v>3229708.35</v>
      </c>
      <c r="F19" s="9">
        <f t="shared" si="5"/>
        <v>3077520.68</v>
      </c>
      <c r="G19" s="9">
        <f t="shared" si="5"/>
        <v>5787287.6699999999</v>
      </c>
    </row>
    <row r="20" spans="1:7" x14ac:dyDescent="0.2">
      <c r="A20" s="20" t="s">
        <v>24</v>
      </c>
      <c r="B20" s="10">
        <v>4729973.16</v>
      </c>
      <c r="C20" s="10">
        <v>4287022.8600000003</v>
      </c>
      <c r="D20" s="10">
        <f t="shared" ref="D20" si="6">B20+C20</f>
        <v>9016996.0199999996</v>
      </c>
      <c r="E20" s="10">
        <v>3229708.35</v>
      </c>
      <c r="F20" s="10">
        <v>3077520.68</v>
      </c>
      <c r="G20" s="10">
        <f t="shared" ref="G20" si="7">D20-E20</f>
        <v>5787287.6699999999</v>
      </c>
    </row>
    <row r="21" spans="1:7" x14ac:dyDescent="0.2">
      <c r="A21" s="20" t="s">
        <v>25</v>
      </c>
      <c r="B21" s="10">
        <v>0</v>
      </c>
      <c r="C21" s="10">
        <v>0</v>
      </c>
      <c r="D21" s="10">
        <f t="shared" ref="D21:D22" si="8">B21+C21</f>
        <v>0</v>
      </c>
      <c r="E21" s="10">
        <v>0</v>
      </c>
      <c r="F21" s="10">
        <v>0</v>
      </c>
      <c r="G21" s="10">
        <f t="shared" ref="G21:G22" si="9">D21-E21</f>
        <v>0</v>
      </c>
    </row>
    <row r="22" spans="1:7" x14ac:dyDescent="0.2">
      <c r="A22" s="20" t="s">
        <v>26</v>
      </c>
      <c r="B22" s="10">
        <v>0</v>
      </c>
      <c r="C22" s="10">
        <v>0</v>
      </c>
      <c r="D22" s="10">
        <f t="shared" si="8"/>
        <v>0</v>
      </c>
      <c r="E22" s="10">
        <v>0</v>
      </c>
      <c r="F22" s="10">
        <v>0</v>
      </c>
      <c r="G22" s="10">
        <f t="shared" si="9"/>
        <v>0</v>
      </c>
    </row>
    <row r="23" spans="1:7" x14ac:dyDescent="0.2">
      <c r="A23" s="19" t="s">
        <v>27</v>
      </c>
      <c r="B23" s="9">
        <f>SUM(B24:B25)</f>
        <v>0</v>
      </c>
      <c r="C23" s="9">
        <f>SUM(C24:C25)</f>
        <v>0</v>
      </c>
      <c r="D23" s="9">
        <f t="shared" ref="D23:G23" si="10">SUM(D24:D25)</f>
        <v>0</v>
      </c>
      <c r="E23" s="9">
        <f t="shared" si="10"/>
        <v>0</v>
      </c>
      <c r="F23" s="9">
        <f t="shared" si="10"/>
        <v>0</v>
      </c>
      <c r="G23" s="9">
        <f t="shared" si="10"/>
        <v>0</v>
      </c>
    </row>
    <row r="24" spans="1:7" x14ac:dyDescent="0.2">
      <c r="A24" s="20" t="s">
        <v>28</v>
      </c>
      <c r="B24" s="10">
        <v>0</v>
      </c>
      <c r="C24" s="10">
        <v>0</v>
      </c>
      <c r="D24" s="10">
        <f t="shared" ref="D24:D25" si="11">B24+C24</f>
        <v>0</v>
      </c>
      <c r="E24" s="10">
        <v>0</v>
      </c>
      <c r="F24" s="10">
        <v>0</v>
      </c>
      <c r="G24" s="10">
        <f t="shared" ref="G24:G25" si="12">D24-E24</f>
        <v>0</v>
      </c>
    </row>
    <row r="25" spans="1:7" x14ac:dyDescent="0.2">
      <c r="A25" s="20" t="s">
        <v>29</v>
      </c>
      <c r="B25" s="10">
        <v>0</v>
      </c>
      <c r="C25" s="10">
        <v>0</v>
      </c>
      <c r="D25" s="10">
        <f t="shared" si="11"/>
        <v>0</v>
      </c>
      <c r="E25" s="10">
        <v>0</v>
      </c>
      <c r="F25" s="10">
        <v>0</v>
      </c>
      <c r="G25" s="10">
        <f t="shared" si="12"/>
        <v>0</v>
      </c>
    </row>
    <row r="26" spans="1:7" x14ac:dyDescent="0.2">
      <c r="A26" s="19" t="s">
        <v>30</v>
      </c>
      <c r="B26" s="9">
        <f>SUM(B27:B30)</f>
        <v>0</v>
      </c>
      <c r="C26" s="9">
        <f>SUM(C27:C30)</f>
        <v>0</v>
      </c>
      <c r="D26" s="9">
        <f t="shared" ref="D26:G26" si="13">SUM(D27:D30)</f>
        <v>0</v>
      </c>
      <c r="E26" s="9">
        <f t="shared" si="13"/>
        <v>0</v>
      </c>
      <c r="F26" s="9">
        <f t="shared" si="13"/>
        <v>0</v>
      </c>
      <c r="G26" s="9">
        <f t="shared" si="13"/>
        <v>0</v>
      </c>
    </row>
    <row r="27" spans="1:7" x14ac:dyDescent="0.2">
      <c r="A27" s="20" t="s">
        <v>31</v>
      </c>
      <c r="B27" s="10">
        <v>0</v>
      </c>
      <c r="C27" s="10">
        <v>0</v>
      </c>
      <c r="D27" s="10">
        <f t="shared" ref="D27:D30" si="14">B27+C27</f>
        <v>0</v>
      </c>
      <c r="E27" s="10">
        <v>0</v>
      </c>
      <c r="F27" s="10">
        <v>0</v>
      </c>
      <c r="G27" s="10">
        <f t="shared" ref="G27:G30" si="15">D27-E27</f>
        <v>0</v>
      </c>
    </row>
    <row r="28" spans="1:7" x14ac:dyDescent="0.2">
      <c r="A28" s="20" t="s">
        <v>32</v>
      </c>
      <c r="B28" s="10">
        <v>0</v>
      </c>
      <c r="C28" s="10">
        <v>0</v>
      </c>
      <c r="D28" s="10">
        <f t="shared" si="14"/>
        <v>0</v>
      </c>
      <c r="E28" s="10">
        <v>0</v>
      </c>
      <c r="F28" s="10">
        <v>0</v>
      </c>
      <c r="G28" s="10">
        <f t="shared" si="15"/>
        <v>0</v>
      </c>
    </row>
    <row r="29" spans="1:7" x14ac:dyDescent="0.2">
      <c r="A29" s="20" t="s">
        <v>33</v>
      </c>
      <c r="B29" s="10">
        <v>0</v>
      </c>
      <c r="C29" s="10">
        <v>0</v>
      </c>
      <c r="D29" s="10">
        <f t="shared" si="14"/>
        <v>0</v>
      </c>
      <c r="E29" s="10">
        <v>0</v>
      </c>
      <c r="F29" s="10">
        <v>0</v>
      </c>
      <c r="G29" s="10">
        <f t="shared" si="15"/>
        <v>0</v>
      </c>
    </row>
    <row r="30" spans="1:7" x14ac:dyDescent="0.2">
      <c r="A30" s="20" t="s">
        <v>34</v>
      </c>
      <c r="B30" s="10">
        <v>0</v>
      </c>
      <c r="C30" s="10">
        <v>0</v>
      </c>
      <c r="D30" s="10">
        <f t="shared" si="14"/>
        <v>0</v>
      </c>
      <c r="E30" s="10">
        <v>0</v>
      </c>
      <c r="F30" s="10">
        <v>0</v>
      </c>
      <c r="G30" s="10">
        <f t="shared" si="15"/>
        <v>0</v>
      </c>
    </row>
    <row r="31" spans="1:7" x14ac:dyDescent="0.2">
      <c r="A31" s="19" t="s">
        <v>35</v>
      </c>
      <c r="B31" s="9">
        <f>SUM(B32)</f>
        <v>0</v>
      </c>
      <c r="C31" s="9">
        <f t="shared" ref="C31:G31" si="16">SUM(C32)</f>
        <v>0</v>
      </c>
      <c r="D31" s="9">
        <f t="shared" si="16"/>
        <v>0</v>
      </c>
      <c r="E31" s="9">
        <f t="shared" si="16"/>
        <v>0</v>
      </c>
      <c r="F31" s="9">
        <f t="shared" si="16"/>
        <v>0</v>
      </c>
      <c r="G31" s="9">
        <f t="shared" si="16"/>
        <v>0</v>
      </c>
    </row>
    <row r="32" spans="1:7" x14ac:dyDescent="0.2">
      <c r="A32" s="20" t="s">
        <v>36</v>
      </c>
      <c r="B32" s="10">
        <v>0</v>
      </c>
      <c r="C32" s="10">
        <v>0</v>
      </c>
      <c r="D32" s="10">
        <f t="shared" ref="D32:D35" si="17">B32+C32</f>
        <v>0</v>
      </c>
      <c r="E32" s="10">
        <v>0</v>
      </c>
      <c r="F32" s="10">
        <v>0</v>
      </c>
      <c r="G32" s="10">
        <f t="shared" ref="G32:G35" si="18">D32-E32</f>
        <v>0</v>
      </c>
    </row>
    <row r="33" spans="1:7" x14ac:dyDescent="0.2">
      <c r="A33" s="5" t="s">
        <v>37</v>
      </c>
      <c r="B33" s="10">
        <v>0</v>
      </c>
      <c r="C33" s="10">
        <v>0</v>
      </c>
      <c r="D33" s="10">
        <f t="shared" si="17"/>
        <v>0</v>
      </c>
      <c r="E33" s="10">
        <v>0</v>
      </c>
      <c r="F33" s="10">
        <v>0</v>
      </c>
      <c r="G33" s="10">
        <f t="shared" si="18"/>
        <v>0</v>
      </c>
    </row>
    <row r="34" spans="1:7" x14ac:dyDescent="0.2">
      <c r="A34" s="5" t="s">
        <v>38</v>
      </c>
      <c r="B34" s="10">
        <v>0</v>
      </c>
      <c r="C34" s="10">
        <v>0</v>
      </c>
      <c r="D34" s="10">
        <f t="shared" si="17"/>
        <v>0</v>
      </c>
      <c r="E34" s="10">
        <v>0</v>
      </c>
      <c r="F34" s="10">
        <v>0</v>
      </c>
      <c r="G34" s="10">
        <f t="shared" si="18"/>
        <v>0</v>
      </c>
    </row>
    <row r="35" spans="1:7" x14ac:dyDescent="0.2">
      <c r="A35" s="5" t="s">
        <v>39</v>
      </c>
      <c r="B35" s="10">
        <v>0</v>
      </c>
      <c r="C35" s="10">
        <v>0</v>
      </c>
      <c r="D35" s="10">
        <f t="shared" si="17"/>
        <v>0</v>
      </c>
      <c r="E35" s="10">
        <v>0</v>
      </c>
      <c r="F35" s="10">
        <v>0</v>
      </c>
      <c r="G35" s="10">
        <f t="shared" si="18"/>
        <v>0</v>
      </c>
    </row>
    <row r="36" spans="1:7" x14ac:dyDescent="0.2">
      <c r="A36" s="21"/>
      <c r="B36" s="11"/>
      <c r="C36" s="11"/>
      <c r="D36" s="11"/>
      <c r="E36" s="11"/>
      <c r="F36" s="11"/>
      <c r="G36" s="11"/>
    </row>
    <row r="37" spans="1:7" x14ac:dyDescent="0.2">
      <c r="A37" s="22" t="s">
        <v>40</v>
      </c>
      <c r="B37" s="12">
        <f>SUM(B7+B10+B19+B23+B26+B31+B33+B34+B35)</f>
        <v>24357462.379999999</v>
      </c>
      <c r="C37" s="12">
        <f t="shared" ref="C37:G37" si="19">SUM(C7+C10+C19+C23+C26+C31+C33+C34+C35)</f>
        <v>25475186.34</v>
      </c>
      <c r="D37" s="12">
        <f t="shared" si="19"/>
        <v>49832648.719999999</v>
      </c>
      <c r="E37" s="12">
        <f t="shared" si="19"/>
        <v>17776694.050000001</v>
      </c>
      <c r="F37" s="12">
        <f t="shared" si="19"/>
        <v>16613680.18</v>
      </c>
      <c r="G37" s="12">
        <f t="shared" si="19"/>
        <v>32055954.670000009</v>
      </c>
    </row>
    <row r="39" spans="1:7" x14ac:dyDescent="0.2">
      <c r="A39" s="13" t="s">
        <v>41</v>
      </c>
    </row>
  </sheetData>
  <sheetProtection formatCells="0" formatColumns="0" formatRows="0" autoFilter="0"/>
  <protectedRanges>
    <protectedRange sqref="A38:G38 B39:G39 A40:G65518" name="Rango1"/>
    <protectedRange sqref="B31:G31 B7:G7 A11:G18 B10:G10 A20:G22 B19:G19 A24:G25 B23:G23 A27:G30 B26:G26 A32:G32 A8:G9 A36:G36 B33:G35" name="Rango1_3"/>
    <protectedRange sqref="B4:G6" name="Rango1_2_2"/>
    <protectedRange sqref="A37:G37" name="Rango1_1_2"/>
    <protectedRange sqref="A39" name="Rango1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6aa8a68a-ab09-4ac8-a697-fdce915bc567"/>
    <ds:schemaRef ds:uri="0c865bf4-0f22-4e4d-b041-7b0c1657e5a8"/>
    <ds:schemaRef ds:uri="http://schemas.microsoft.com/office/infopath/2007/PartnerControls"/>
    <ds:schemaRef ds:uri="http://purl.org/dc/dcmitype/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cp:lastPrinted>2024-04-22T16:44:19Z</cp:lastPrinted>
  <dcterms:created xsi:type="dcterms:W3CDTF">2012-12-11T21:13:37Z</dcterms:created>
  <dcterms:modified xsi:type="dcterms:W3CDTF">2024-08-08T17:33:41Z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