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PUBLICAR ITESS\INFORMACION DE DISCIPLINA FINANCIERA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/>
  <c r="F67" i="1"/>
  <c r="E67" i="1"/>
  <c r="D67" i="1"/>
  <c r="C67" i="1"/>
  <c r="B67" i="1"/>
  <c r="C65" i="1"/>
  <c r="B65" i="1"/>
  <c r="G63" i="1"/>
  <c r="G62" i="1"/>
  <c r="G61" i="1"/>
  <c r="G60" i="1"/>
  <c r="G59" i="1"/>
  <c r="F59" i="1"/>
  <c r="E59" i="1"/>
  <c r="D59" i="1"/>
  <c r="C59" i="1"/>
  <c r="B59" i="1"/>
  <c r="G58" i="1"/>
  <c r="D58" i="1"/>
  <c r="D54" i="1" s="1"/>
  <c r="G57" i="1"/>
  <c r="G56" i="1"/>
  <c r="G55" i="1"/>
  <c r="G54" i="1"/>
  <c r="F54" i="1"/>
  <c r="E54" i="1"/>
  <c r="E65" i="1" s="1"/>
  <c r="C54" i="1"/>
  <c r="B54" i="1"/>
  <c r="G53" i="1"/>
  <c r="G52" i="1"/>
  <c r="G51" i="1"/>
  <c r="G45" i="1" s="1"/>
  <c r="G65" i="1" s="1"/>
  <c r="G50" i="1"/>
  <c r="D50" i="1"/>
  <c r="G49" i="1"/>
  <c r="G48" i="1"/>
  <c r="G47" i="1"/>
  <c r="G46" i="1"/>
  <c r="F45" i="1"/>
  <c r="F65" i="1" s="1"/>
  <c r="E45" i="1"/>
  <c r="D45" i="1"/>
  <c r="D65" i="1" s="1"/>
  <c r="C45" i="1"/>
  <c r="B45" i="1"/>
  <c r="F41" i="1"/>
  <c r="E41" i="1"/>
  <c r="E70" i="1" s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8" i="1" s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E16" i="1"/>
  <c r="D16" i="1"/>
  <c r="C16" i="1"/>
  <c r="C41" i="1" s="1"/>
  <c r="C70" i="1" s="1"/>
  <c r="B16" i="1"/>
  <c r="B41" i="1" s="1"/>
  <c r="B70" i="1" s="1"/>
  <c r="G15" i="1"/>
  <c r="D15" i="1"/>
  <c r="D41" i="1" s="1"/>
  <c r="G14" i="1"/>
  <c r="G13" i="1"/>
  <c r="G12" i="1"/>
  <c r="G11" i="1"/>
  <c r="G10" i="1"/>
  <c r="G9" i="1"/>
  <c r="G41" i="1" s="1"/>
  <c r="A2" i="1"/>
  <c r="G42" i="1" l="1"/>
  <c r="G70" i="1"/>
  <c r="F70" i="1"/>
  <c r="D70" i="1"/>
  <c r="A4" i="1" l="1"/>
</calcChain>
</file>

<file path=xl/sharedStrings.xml><?xml version="1.0" encoding="utf-8"?>
<sst xmlns="http://schemas.openxmlformats.org/spreadsheetml/2006/main" count="73" uniqueCount="73">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</sst>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3" fontId="0" fillId="2" borderId="16" xfId="0" applyNumberFormat="1" applyFill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1" fillId="0" borderId="14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0" fontId="0" fillId="0" borderId="14" xfId="0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CI&#211;N/Documents/EJERCICIO%202024/INF%20FINANCIERA/CUENTA%20PUBLICA/2oTRIMESTRE/DIGITALES/0361_IDF_PEGT_ITV_2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TECNOLOGICO SUPERIOR DE SALVATIERRA</v>
          </cell>
        </row>
      </sheetData>
      <sheetData sheetId="1"/>
      <sheetData sheetId="2">
        <row r="4">
          <cell r="A4" t="str">
            <v>Del 1 de Enero al 30 de Junio  de 2024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H15" sqref="H1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2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INSTITUTO TECNOLOGICO SUPERIOR DE SALVATIERRA</v>
      </c>
      <c r="B2" s="5"/>
      <c r="C2" s="5"/>
      <c r="D2" s="5"/>
      <c r="E2" s="5"/>
      <c r="F2" s="5"/>
      <c r="G2" s="6"/>
    </row>
    <row r="3" spans="1:7" x14ac:dyDescent="0.25">
      <c r="A3" s="7" t="s">
        <v>3</v>
      </c>
      <c r="B3" s="8"/>
      <c r="C3" s="8"/>
      <c r="D3" s="8"/>
      <c r="E3" s="8"/>
      <c r="F3" s="8"/>
      <c r="G3" s="9"/>
    </row>
    <row r="4" spans="1:7" x14ac:dyDescent="0.25">
      <c r="A4" s="7" t="str">
        <f ca="1">'[1]Formato 3'!A4</f>
        <v>Del 1 de Enero al 30 de Junio  de 2024 (b)</v>
      </c>
      <c r="B4" s="8"/>
      <c r="C4" s="8"/>
      <c r="D4" s="8"/>
      <c r="E4" s="8"/>
      <c r="F4" s="8"/>
      <c r="G4" s="9"/>
    </row>
    <row r="5" spans="1:7" x14ac:dyDescent="0.25">
      <c r="A5" s="10" t="s">
        <v>0</v>
      </c>
      <c r="B5" s="11"/>
      <c r="C5" s="11"/>
      <c r="D5" s="11"/>
      <c r="E5" s="11"/>
      <c r="F5" s="11"/>
      <c r="G5" s="12"/>
    </row>
    <row r="6" spans="1:7" x14ac:dyDescent="0.25">
      <c r="A6" s="24" t="s">
        <v>4</v>
      </c>
      <c r="B6" s="25" t="s">
        <v>5</v>
      </c>
      <c r="C6" s="25"/>
      <c r="D6" s="25"/>
      <c r="E6" s="25"/>
      <c r="F6" s="25"/>
      <c r="G6" s="25" t="s">
        <v>6</v>
      </c>
    </row>
    <row r="7" spans="1:7" ht="30" x14ac:dyDescent="0.25">
      <c r="A7" s="26"/>
      <c r="B7" s="27" t="s">
        <v>7</v>
      </c>
      <c r="C7" s="19" t="s">
        <v>8</v>
      </c>
      <c r="D7" s="27" t="s">
        <v>9</v>
      </c>
      <c r="E7" s="27" t="s">
        <v>1</v>
      </c>
      <c r="F7" s="27" t="s">
        <v>10</v>
      </c>
      <c r="G7" s="25"/>
    </row>
    <row r="8" spans="1:7" x14ac:dyDescent="0.25">
      <c r="A8" s="28" t="s">
        <v>11</v>
      </c>
      <c r="B8" s="29"/>
      <c r="C8" s="29"/>
      <c r="D8" s="29"/>
      <c r="E8" s="29"/>
      <c r="F8" s="29"/>
      <c r="G8" s="29"/>
    </row>
    <row r="9" spans="1:7" x14ac:dyDescent="0.25">
      <c r="A9" s="21" t="s">
        <v>12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f>F9-B9</f>
        <v>0</v>
      </c>
    </row>
    <row r="10" spans="1:7" x14ac:dyDescent="0.25">
      <c r="A10" s="21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25">
      <c r="A11" s="21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ref="G11:G15" si="0">F11-B11</f>
        <v>0</v>
      </c>
    </row>
    <row r="12" spans="1:7" x14ac:dyDescent="0.25">
      <c r="A12" s="21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si="0"/>
        <v>0</v>
      </c>
    </row>
    <row r="13" spans="1:7" x14ac:dyDescent="0.25">
      <c r="A13" s="21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0"/>
        <v>0</v>
      </c>
    </row>
    <row r="14" spans="1:7" x14ac:dyDescent="0.25">
      <c r="A14" s="21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0"/>
        <v>0</v>
      </c>
    </row>
    <row r="15" spans="1:7" x14ac:dyDescent="0.25">
      <c r="A15" s="21" t="s">
        <v>18</v>
      </c>
      <c r="B15" s="14">
        <v>3516319</v>
      </c>
      <c r="C15" s="14">
        <v>140202.64000000001</v>
      </c>
      <c r="D15" s="14">
        <f t="shared" ref="D15" si="1">B15+C15</f>
        <v>3656521.64</v>
      </c>
      <c r="E15" s="14">
        <v>2103901.5499999998</v>
      </c>
      <c r="F15" s="14">
        <v>2103437.41</v>
      </c>
      <c r="G15" s="14">
        <f t="shared" si="0"/>
        <v>-1412881.5899999999</v>
      </c>
    </row>
    <row r="16" spans="1:7" x14ac:dyDescent="0.25">
      <c r="A16" s="30" t="s">
        <v>19</v>
      </c>
      <c r="B16" s="14">
        <f t="shared" ref="B16:G16" si="2">SUM(B17:B27)</f>
        <v>0</v>
      </c>
      <c r="C16" s="14">
        <f t="shared" si="2"/>
        <v>0</v>
      </c>
      <c r="D16" s="14">
        <f t="shared" si="2"/>
        <v>0</v>
      </c>
      <c r="E16" s="14">
        <f t="shared" si="2"/>
        <v>0</v>
      </c>
      <c r="F16" s="14">
        <f t="shared" si="2"/>
        <v>0</v>
      </c>
      <c r="G16" s="14">
        <f t="shared" si="2"/>
        <v>0</v>
      </c>
    </row>
    <row r="17" spans="1:7" x14ac:dyDescent="0.25">
      <c r="A17" s="31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>F17-B17</f>
        <v>0</v>
      </c>
    </row>
    <row r="18" spans="1:7" x14ac:dyDescent="0.25">
      <c r="A18" s="31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f t="shared" ref="G18:G27" si="3">F18-B18</f>
        <v>0</v>
      </c>
    </row>
    <row r="19" spans="1:7" x14ac:dyDescent="0.25">
      <c r="A19" s="31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 t="shared" si="3"/>
        <v>0</v>
      </c>
    </row>
    <row r="20" spans="1:7" x14ac:dyDescent="0.25">
      <c r="A20" s="31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3"/>
        <v>0</v>
      </c>
    </row>
    <row r="21" spans="1:7" x14ac:dyDescent="0.25">
      <c r="A21" s="31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3"/>
        <v>0</v>
      </c>
    </row>
    <row r="22" spans="1:7" x14ac:dyDescent="0.25">
      <c r="A22" s="31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3"/>
        <v>0</v>
      </c>
    </row>
    <row r="23" spans="1:7" x14ac:dyDescent="0.25">
      <c r="A23" s="31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3"/>
        <v>0</v>
      </c>
    </row>
    <row r="24" spans="1:7" x14ac:dyDescent="0.25">
      <c r="A24" s="31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3"/>
        <v>0</v>
      </c>
    </row>
    <row r="25" spans="1:7" x14ac:dyDescent="0.25">
      <c r="A25" s="31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3"/>
        <v>0</v>
      </c>
    </row>
    <row r="26" spans="1:7" x14ac:dyDescent="0.25">
      <c r="A26" s="31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3"/>
        <v>0</v>
      </c>
    </row>
    <row r="27" spans="1:7" x14ac:dyDescent="0.25">
      <c r="A27" s="31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3"/>
        <v>0</v>
      </c>
    </row>
    <row r="28" spans="1:7" x14ac:dyDescent="0.25">
      <c r="A28" s="21" t="s">
        <v>31</v>
      </c>
      <c r="B28" s="14">
        <f t="shared" ref="B28:G28" si="4">SUM(B29:B33)</f>
        <v>0</v>
      </c>
      <c r="C28" s="14">
        <f t="shared" si="4"/>
        <v>0</v>
      </c>
      <c r="D28" s="14">
        <f t="shared" si="4"/>
        <v>0</v>
      </c>
      <c r="E28" s="14">
        <f t="shared" si="4"/>
        <v>0</v>
      </c>
      <c r="F28" s="14">
        <f t="shared" si="4"/>
        <v>0</v>
      </c>
      <c r="G28" s="14">
        <f t="shared" si="4"/>
        <v>0</v>
      </c>
    </row>
    <row r="29" spans="1:7" x14ac:dyDescent="0.25">
      <c r="A29" s="31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F29-B29</f>
        <v>0</v>
      </c>
    </row>
    <row r="30" spans="1:7" x14ac:dyDescent="0.25">
      <c r="A30" s="31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4" si="5">F30-B30</f>
        <v>0</v>
      </c>
    </row>
    <row r="31" spans="1:7" x14ac:dyDescent="0.25">
      <c r="A31" s="31" t="s">
        <v>34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f t="shared" si="5"/>
        <v>0</v>
      </c>
    </row>
    <row r="32" spans="1:7" x14ac:dyDescent="0.25">
      <c r="A32" s="31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f t="shared" si="5"/>
        <v>0</v>
      </c>
    </row>
    <row r="33" spans="1:7" x14ac:dyDescent="0.25">
      <c r="A33" s="31" t="s">
        <v>36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f t="shared" si="5"/>
        <v>0</v>
      </c>
    </row>
    <row r="34" spans="1:7" x14ac:dyDescent="0.25">
      <c r="A34" s="21" t="s">
        <v>37</v>
      </c>
      <c r="B34" s="14">
        <v>20841143.379999999</v>
      </c>
      <c r="C34" s="14">
        <v>2392276</v>
      </c>
      <c r="D34" s="14">
        <f>B34+C34</f>
        <v>23233419.379999999</v>
      </c>
      <c r="E34" s="14">
        <v>14488739.279999999</v>
      </c>
      <c r="F34" s="14">
        <v>11058067.9</v>
      </c>
      <c r="G34" s="14">
        <f t="shared" si="5"/>
        <v>-9783075.4799999986</v>
      </c>
    </row>
    <row r="35" spans="1:7" x14ac:dyDescent="0.25">
      <c r="A35" s="21" t="s">
        <v>38</v>
      </c>
      <c r="B35" s="14">
        <f t="shared" ref="B35:G35" si="6">B36</f>
        <v>0</v>
      </c>
      <c r="C35" s="14">
        <f t="shared" si="6"/>
        <v>0</v>
      </c>
      <c r="D35" s="14">
        <f t="shared" si="6"/>
        <v>0</v>
      </c>
      <c r="E35" s="14">
        <f t="shared" si="6"/>
        <v>0</v>
      </c>
      <c r="F35" s="14">
        <f t="shared" si="6"/>
        <v>0</v>
      </c>
      <c r="G35" s="14">
        <f t="shared" si="6"/>
        <v>0</v>
      </c>
    </row>
    <row r="36" spans="1:7" x14ac:dyDescent="0.25">
      <c r="A36" s="31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x14ac:dyDescent="0.25">
      <c r="A37" s="21" t="s">
        <v>40</v>
      </c>
      <c r="B37" s="14">
        <f t="shared" ref="B37:G37" si="7">B38+B39</f>
        <v>0</v>
      </c>
      <c r="C37" s="14">
        <f t="shared" si="7"/>
        <v>0</v>
      </c>
      <c r="D37" s="14">
        <f t="shared" si="7"/>
        <v>0</v>
      </c>
      <c r="E37" s="14">
        <f t="shared" si="7"/>
        <v>0</v>
      </c>
      <c r="F37" s="14">
        <f t="shared" si="7"/>
        <v>0</v>
      </c>
      <c r="G37" s="14">
        <f t="shared" si="7"/>
        <v>0</v>
      </c>
    </row>
    <row r="38" spans="1:7" x14ac:dyDescent="0.25">
      <c r="A38" s="31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1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6" t="s">
        <v>43</v>
      </c>
      <c r="B41" s="17">
        <f t="shared" ref="B41:G41" si="8">SUM(B9,B10,B11,B12,B13,B14,B15,B16,B28,B34,B35,B37)</f>
        <v>24357462.379999999</v>
      </c>
      <c r="C41" s="17">
        <f t="shared" si="8"/>
        <v>2532478.64</v>
      </c>
      <c r="D41" s="17">
        <f t="shared" si="8"/>
        <v>26889941.02</v>
      </c>
      <c r="E41" s="17">
        <f t="shared" si="8"/>
        <v>16592640.829999998</v>
      </c>
      <c r="F41" s="17">
        <f t="shared" si="8"/>
        <v>13161505.310000001</v>
      </c>
      <c r="G41" s="17">
        <f t="shared" si="8"/>
        <v>-11195957.069999998</v>
      </c>
    </row>
    <row r="42" spans="1:7" x14ac:dyDescent="0.25">
      <c r="A42" s="16" t="s">
        <v>44</v>
      </c>
      <c r="B42" s="20"/>
      <c r="C42" s="20"/>
      <c r="D42" s="20"/>
      <c r="E42" s="20"/>
      <c r="F42" s="20"/>
      <c r="G42" s="17">
        <f>IF(G41&gt;0,G41,0)</f>
        <v>0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6" t="s">
        <v>45</v>
      </c>
      <c r="B44" s="15"/>
      <c r="C44" s="15"/>
      <c r="D44" s="15"/>
      <c r="E44" s="15"/>
      <c r="F44" s="15"/>
      <c r="G44" s="15"/>
    </row>
    <row r="45" spans="1:7" x14ac:dyDescent="0.25">
      <c r="A45" s="21" t="s">
        <v>46</v>
      </c>
      <c r="B45" s="14">
        <f t="shared" ref="B45:G45" si="9">SUM(B46:B53)</f>
        <v>0</v>
      </c>
      <c r="C45" s="14">
        <f t="shared" si="9"/>
        <v>403.7</v>
      </c>
      <c r="D45" s="14">
        <f t="shared" si="9"/>
        <v>403.7</v>
      </c>
      <c r="E45" s="14">
        <f t="shared" si="9"/>
        <v>403.7</v>
      </c>
      <c r="F45" s="14">
        <f t="shared" si="9"/>
        <v>358.03</v>
      </c>
      <c r="G45" s="14">
        <f t="shared" si="9"/>
        <v>358.03</v>
      </c>
    </row>
    <row r="46" spans="1:7" x14ac:dyDescent="0.25">
      <c r="A46" s="32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2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ref="G47:G52" si="10">F47-B47</f>
        <v>0</v>
      </c>
    </row>
    <row r="48" spans="1:7" x14ac:dyDescent="0.25">
      <c r="A48" s="32" t="s">
        <v>49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f t="shared" si="10"/>
        <v>0</v>
      </c>
    </row>
    <row r="49" spans="1:7" ht="30" x14ac:dyDescent="0.25">
      <c r="A49" s="32" t="s">
        <v>50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 t="shared" si="10"/>
        <v>0</v>
      </c>
    </row>
    <row r="50" spans="1:7" x14ac:dyDescent="0.25">
      <c r="A50" s="32" t="s">
        <v>51</v>
      </c>
      <c r="B50" s="14">
        <v>0</v>
      </c>
      <c r="C50" s="14">
        <v>403.7</v>
      </c>
      <c r="D50" s="14">
        <f t="shared" ref="D50" si="11">B50+C50</f>
        <v>403.7</v>
      </c>
      <c r="E50" s="14">
        <v>403.7</v>
      </c>
      <c r="F50" s="14">
        <v>358.03</v>
      </c>
      <c r="G50" s="14">
        <f t="shared" si="10"/>
        <v>358.03</v>
      </c>
    </row>
    <row r="51" spans="1:7" x14ac:dyDescent="0.25">
      <c r="A51" s="32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10"/>
        <v>0</v>
      </c>
    </row>
    <row r="52" spans="1:7" ht="30" x14ac:dyDescent="0.25">
      <c r="A52" s="33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10"/>
        <v>0</v>
      </c>
    </row>
    <row r="53" spans="1:7" x14ac:dyDescent="0.25">
      <c r="A53" s="31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25">
      <c r="A54" s="21" t="s">
        <v>55</v>
      </c>
      <c r="B54" s="14">
        <f t="shared" ref="B54:G54" si="12">SUM(B55:B58)</f>
        <v>0</v>
      </c>
      <c r="C54" s="14">
        <f t="shared" si="12"/>
        <v>22972868</v>
      </c>
      <c r="D54" s="14">
        <f t="shared" si="12"/>
        <v>22972868</v>
      </c>
      <c r="E54" s="14">
        <f t="shared" si="12"/>
        <v>11047494</v>
      </c>
      <c r="F54" s="14">
        <f t="shared" si="12"/>
        <v>9498780</v>
      </c>
      <c r="G54" s="14">
        <f t="shared" si="12"/>
        <v>9498780</v>
      </c>
    </row>
    <row r="55" spans="1:7" x14ac:dyDescent="0.25">
      <c r="A55" s="33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25">
      <c r="A56" s="32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ref="G56:G58" si="13">F56-B56</f>
        <v>0</v>
      </c>
    </row>
    <row r="57" spans="1:7" x14ac:dyDescent="0.25">
      <c r="A57" s="32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3"/>
        <v>0</v>
      </c>
    </row>
    <row r="58" spans="1:7" x14ac:dyDescent="0.25">
      <c r="A58" s="33" t="s">
        <v>59</v>
      </c>
      <c r="B58" s="14">
        <v>0</v>
      </c>
      <c r="C58" s="14">
        <v>22972868</v>
      </c>
      <c r="D58" s="14">
        <f t="shared" ref="D58" si="14">B58+C58</f>
        <v>22972868</v>
      </c>
      <c r="E58" s="14">
        <v>11047494</v>
      </c>
      <c r="F58" s="14">
        <v>9498780</v>
      </c>
      <c r="G58" s="14">
        <f t="shared" si="13"/>
        <v>9498780</v>
      </c>
    </row>
    <row r="59" spans="1:7" x14ac:dyDescent="0.25">
      <c r="A59" s="21" t="s">
        <v>60</v>
      </c>
      <c r="B59" s="14">
        <f t="shared" ref="B59:G59" si="15">SUM(B60:B61)</f>
        <v>0</v>
      </c>
      <c r="C59" s="14">
        <f t="shared" si="15"/>
        <v>0</v>
      </c>
      <c r="D59" s="14">
        <f t="shared" si="15"/>
        <v>0</v>
      </c>
      <c r="E59" s="14">
        <f t="shared" si="15"/>
        <v>0</v>
      </c>
      <c r="F59" s="14">
        <f t="shared" si="15"/>
        <v>0</v>
      </c>
      <c r="G59" s="14">
        <f t="shared" si="15"/>
        <v>0</v>
      </c>
    </row>
    <row r="60" spans="1:7" x14ac:dyDescent="0.25">
      <c r="A60" s="32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25">
      <c r="A61" s="32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ref="G61:G63" si="16">F61-B61</f>
        <v>0</v>
      </c>
    </row>
    <row r="62" spans="1:7" x14ac:dyDescent="0.25">
      <c r="A62" s="21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6"/>
        <v>0</v>
      </c>
    </row>
    <row r="63" spans="1:7" x14ac:dyDescent="0.25">
      <c r="A63" s="21" t="s">
        <v>64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16"/>
        <v>0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6" t="s">
        <v>65</v>
      </c>
      <c r="B65" s="17">
        <f t="shared" ref="B65:G65" si="17">B45+B54+B59+B62+B63</f>
        <v>0</v>
      </c>
      <c r="C65" s="17">
        <f t="shared" si="17"/>
        <v>22973271.699999999</v>
      </c>
      <c r="D65" s="17">
        <f t="shared" si="17"/>
        <v>22973271.699999999</v>
      </c>
      <c r="E65" s="17">
        <f t="shared" si="17"/>
        <v>11047897.699999999</v>
      </c>
      <c r="F65" s="17">
        <f t="shared" si="17"/>
        <v>9499138.0299999993</v>
      </c>
      <c r="G65" s="17">
        <f t="shared" si="17"/>
        <v>9499138.0299999993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6" t="s">
        <v>66</v>
      </c>
      <c r="B67" s="17">
        <f t="shared" ref="B67:G67" si="18">B68</f>
        <v>0</v>
      </c>
      <c r="C67" s="17">
        <f t="shared" si="18"/>
        <v>0</v>
      </c>
      <c r="D67" s="17">
        <f t="shared" si="18"/>
        <v>0</v>
      </c>
      <c r="E67" s="17">
        <f t="shared" si="18"/>
        <v>0</v>
      </c>
      <c r="F67" s="17">
        <f t="shared" si="18"/>
        <v>0</v>
      </c>
      <c r="G67" s="17">
        <f t="shared" si="18"/>
        <v>0</v>
      </c>
    </row>
    <row r="68" spans="1:7" x14ac:dyDescent="0.25">
      <c r="A68" s="21" t="s">
        <v>67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>F68-B68</f>
        <v>0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6" t="s">
        <v>68</v>
      </c>
      <c r="B70" s="17">
        <f t="shared" ref="B70:G70" si="19">B41+B65+B67</f>
        <v>24357462.379999999</v>
      </c>
      <c r="C70" s="17">
        <f t="shared" si="19"/>
        <v>25505750.34</v>
      </c>
      <c r="D70" s="17">
        <f t="shared" si="19"/>
        <v>49863212.719999999</v>
      </c>
      <c r="E70" s="17">
        <f t="shared" si="19"/>
        <v>27640538.529999997</v>
      </c>
      <c r="F70" s="17">
        <f t="shared" si="19"/>
        <v>22660643.34</v>
      </c>
      <c r="G70" s="17">
        <f t="shared" si="19"/>
        <v>-1696819.0399999991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6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34" t="s">
        <v>70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>F73-B73</f>
        <v>0</v>
      </c>
    </row>
    <row r="74" spans="1:7" ht="30" x14ac:dyDescent="0.25">
      <c r="A74" s="34" t="s">
        <v>71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>F74-B74</f>
        <v>0</v>
      </c>
    </row>
    <row r="75" spans="1:7" x14ac:dyDescent="0.25">
      <c r="A75" s="22" t="s">
        <v>72</v>
      </c>
      <c r="B75" s="17">
        <f t="shared" ref="B75:G75" si="20">B73+B74</f>
        <v>0</v>
      </c>
      <c r="C75" s="17">
        <f t="shared" si="20"/>
        <v>0</v>
      </c>
      <c r="D75" s="17">
        <f t="shared" si="20"/>
        <v>0</v>
      </c>
      <c r="E75" s="17">
        <f t="shared" si="20"/>
        <v>0</v>
      </c>
      <c r="F75" s="17">
        <f t="shared" si="20"/>
        <v>0</v>
      </c>
      <c r="G75" s="17">
        <f t="shared" si="20"/>
        <v>0</v>
      </c>
    </row>
    <row r="76" spans="1:7" x14ac:dyDescent="0.25">
      <c r="A76" s="18"/>
      <c r="B76" s="23"/>
      <c r="C76" s="23"/>
      <c r="D76" s="23"/>
      <c r="E76" s="23"/>
      <c r="F76" s="23"/>
      <c r="G76" s="23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2024-08-08T16:32:17Z</dcterms:created>
  <dcterms:modified xsi:type="dcterms:W3CDTF">2024-08-08T16:47:36Z</dcterms:modified>
</cp:coreProperties>
</file>