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PRESUPUESTARIA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D37" i="4" s="1"/>
  <c r="G37" i="4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G40" i="4" l="1"/>
  <c r="D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<sst xmlns="http://schemas.openxmlformats.org/spreadsheetml/2006/main" count="62" uniqueCount="39">
  <si>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</si>
  <si>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</si>
  <si>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</si>
  <si>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</si>
  <si>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</si>
  <si>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</si>
  <si>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</si>
  <si>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</si>
  <si>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</si>
  <si>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</si>
  <si>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</si>
  <si>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</si>
  <si>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</si>
  <si>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</si>
  <si>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</si>
  <si>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</si>
  <si>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</si>
  <si>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</si>
  <si>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</si>
  <si>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</si>
  <si>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</si>
  <si>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</si>
  <si>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</si>
  <si>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</si>
  <si>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</si>
  <si>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</si>
  <si>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</si>
  <si>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</si>
  <si>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</si>
  <si>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</si>
  <si>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</si>
  <si>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</si>
  <si>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</si>
  <si>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</si>
  <si>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</si>
  <si>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</si>
  <si>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</si>
  <si>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</si>
  <si>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INSTITUTO TECNOLOGICO SUPERIOR DE SALVATIERRA
Estado Analítico de Ingresos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</si>
</sst>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J28" sqref="J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3441161</v>
      </c>
      <c r="C11" s="16">
        <v>1258181.81</v>
      </c>
      <c r="D11" s="16">
        <f t="shared" si="0"/>
        <v>4699342.8100000005</v>
      </c>
      <c r="E11" s="16">
        <v>3727012.79</v>
      </c>
      <c r="F11" s="16">
        <v>3727012.79</v>
      </c>
      <c r="G11" s="16">
        <f t="shared" si="1"/>
        <v>285851.79000000004</v>
      </c>
    </row>
    <row r="12" spans="1:7" ht="22.5" x14ac:dyDescent="0.2">
      <c r="A12" s="37" t="s">
        <v>21</v>
      </c>
      <c r="B12" s="16">
        <v>0</v>
      </c>
      <c r="C12" s="16">
        <v>20662032.859999999</v>
      </c>
      <c r="D12" s="16">
        <f t="shared" si="0"/>
        <v>20662032.859999999</v>
      </c>
      <c r="E12" s="16">
        <v>15300971.220000001</v>
      </c>
      <c r="F12" s="16">
        <v>15300971.220000001</v>
      </c>
      <c r="G12" s="16">
        <f t="shared" si="1"/>
        <v>15300971.220000001</v>
      </c>
    </row>
    <row r="13" spans="1:7" ht="22.5" x14ac:dyDescent="0.2">
      <c r="A13" s="37" t="s">
        <v>22</v>
      </c>
      <c r="B13" s="16">
        <v>21366164.640000001</v>
      </c>
      <c r="C13" s="16">
        <v>58638</v>
      </c>
      <c r="D13" s="16">
        <f t="shared" si="0"/>
        <v>21424802.640000001</v>
      </c>
      <c r="E13" s="16">
        <v>15520821</v>
      </c>
      <c r="F13" s="16">
        <v>15520821</v>
      </c>
      <c r="G13" s="16">
        <f t="shared" si="1"/>
        <v>-5845343.6400000006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24807325.640000001</v>
      </c>
      <c r="C16" s="17">
        <f t="shared" ref="C16:G16" si="2">SUM(C5:C14)</f>
        <v>21978852.669999998</v>
      </c>
      <c r="D16" s="17">
        <f t="shared" si="2"/>
        <v>46786178.310000002</v>
      </c>
      <c r="E16" s="17">
        <f t="shared" si="2"/>
        <v>34548805.010000005</v>
      </c>
      <c r="F16" s="10">
        <f t="shared" si="2"/>
        <v>34548805.010000005</v>
      </c>
      <c r="G16" s="11">
        <f t="shared" si="2"/>
        <v>9741479.370000001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/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24807325.640000001</v>
      </c>
      <c r="C31" s="20">
        <f t="shared" si="6"/>
        <v>1316819.81</v>
      </c>
      <c r="D31" s="20">
        <f t="shared" si="6"/>
        <v>26124145.450000003</v>
      </c>
      <c r="E31" s="20">
        <f t="shared" si="6"/>
        <v>19247833.789999999</v>
      </c>
      <c r="F31" s="20">
        <f t="shared" si="6"/>
        <v>19247833.789999999</v>
      </c>
      <c r="G31" s="20">
        <f t="shared" si="6"/>
        <v>-5559491.8500000006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32</v>
      </c>
      <c r="B34" s="19">
        <v>3441161</v>
      </c>
      <c r="C34" s="19">
        <v>1258181.81</v>
      </c>
      <c r="D34" s="19">
        <f>B34+C34</f>
        <v>4699342.8100000005</v>
      </c>
      <c r="E34" s="19">
        <v>3727012.79</v>
      </c>
      <c r="F34" s="19">
        <v>3727012.79</v>
      </c>
      <c r="G34" s="19">
        <f t="shared" si="7"/>
        <v>285851.79000000004</v>
      </c>
    </row>
    <row r="35" spans="1:7" ht="22.5" x14ac:dyDescent="0.2">
      <c r="A35" s="40" t="s">
        <v>22</v>
      </c>
      <c r="B35" s="19">
        <v>21366164.640000001</v>
      </c>
      <c r="C35" s="19">
        <v>58638</v>
      </c>
      <c r="D35" s="19">
        <f>B35+C35</f>
        <v>21424802.640000001</v>
      </c>
      <c r="E35" s="19">
        <v>15520821</v>
      </c>
      <c r="F35" s="19">
        <v>15520821</v>
      </c>
      <c r="G35" s="19">
        <f t="shared" si="7"/>
        <v>-5845343.6400000006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24807325.640000001</v>
      </c>
      <c r="C40" s="17">
        <f t="shared" ref="C40:G40" si="9">SUM(C37+C31+C21)</f>
        <v>1316819.81</v>
      </c>
      <c r="D40" s="17">
        <f t="shared" si="9"/>
        <v>26124145.450000003</v>
      </c>
      <c r="E40" s="17">
        <f t="shared" si="9"/>
        <v>19247833.789999999</v>
      </c>
      <c r="F40" s="17">
        <f t="shared" si="9"/>
        <v>19247833.789999999</v>
      </c>
      <c r="G40" s="11">
        <f t="shared" si="9"/>
        <v>-5559491.8500000006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/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2012-12-11T20:48:19Z</dcterms:created>
  <dcterms:modified xsi:type="dcterms:W3CDTF">2023-11-08T17:12:47Z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