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JERCICIO 2021\TCNM\TRANSPARENCIA\ENERO MARZO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76" i="3" l="1"/>
  <c r="E76" i="3"/>
  <c r="F44" i="3"/>
  <c r="F56" i="3" s="1"/>
  <c r="C44" i="3"/>
  <c r="C59" i="3" s="1"/>
  <c r="B44" i="3"/>
  <c r="B59" i="3" s="1"/>
  <c r="E44" i="3"/>
  <c r="E56" i="3" s="1"/>
  <c r="F78" i="3" l="1"/>
  <c r="E78" i="3"/>
</calcChain>
</file>

<file path=xl/sharedStrings.xml><?xml version="1.0" encoding="utf-8"?>
<sst xmlns="http://schemas.openxmlformats.org/spreadsheetml/2006/main" count="126" uniqueCount="125">
  <si>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</si>
  <si>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</si>
  <si>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</si>
  <si>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</si>
  <si>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</si>
  <si>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</si>
  <si>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</si>
  <si>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</si>
  <si>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</si>
  <si>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</si>
  <si>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</si>
  <si>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</si>
  <si>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</si>
  <si>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</si>
  <si>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</si>
  <si>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</si>
  <si>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</si>
  <si>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</si>
  <si>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</si>
  <si>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</si>
  <si>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</si>
  <si>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</si>
  <si>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</si>
  <si>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</si>
  <si>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</si>
  <si>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</si>
  <si>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</si>
  <si>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</si>
  <si>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</si>
  <si>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</si>
  <si>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</si>
  <si>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</si>
  <si>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</si>
  <si>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</si>
  <si>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</si>
  <si>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</si>
  <si>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</si>
  <si>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</si>
  <si>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</si>
  <si>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</si>
  <si>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</si>
  <si>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</si>
  <si>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</si>
  <si>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</si>
  <si>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</si>
  <si>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</si>
  <si>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</si>
  <si>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</si>
  <si>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</si>
  <si>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</si>
  <si>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</si>
  <si>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</si>
  <si>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</si>
  <si>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</si>
  <si>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</si>
  <si>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</si>
  <si>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</si>
  <si>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</si>
  <si>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</si>
  <si>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</si>
  <si>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</si>
  <si>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</si>
  <si>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</si>
  <si>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</si>
  <si>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</si>
  <si>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</si>
  <si>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</si>
  <si>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</si>
  <si>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</si>
  <si>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</si>
  <si>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</si>
  <si>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</si>
  <si>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</si>
  <si>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</si>
  <si>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</si>
  <si>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</si>
  <si>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</si>
  <si>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</si>
  <si>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</si>
  <si>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</si>
  <si>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</si>
  <si>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</si>
  <si>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</si>
  <si>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</si>
  <si>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</si>
  <si>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</si>
  <si>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</si>
  <si>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</si>
  <si>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</si>
  <si>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</si>
  <si>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</si>
  <si>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</si>
  <si>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</si>
  <si>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</si>
  <si>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</si>
  <si>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</si>
  <si>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</si>
  <si>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</si>
  <si>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</si>
  <si>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</si>
  <si>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</si>
  <si>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</si>
  <si>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</si>
  <si>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</si>
  <si>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</si>
  <si>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</si>
  <si>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</si>
  <si>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</si>
  <si>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</si>
  <si>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</si>
  <si>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</si>
  <si>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</si>
  <si>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</si>
  <si>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</si>
  <si>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</si>
  <si>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</si>
  <si>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</si>
  <si>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</si>
  <si>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</si>
  <si>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INSTITUTO TECNOLOGICO SUPERIOR DE SALVATIERRA
Estado de Situación Financiera Detallado - LDF
al 31 de Marzo de 2021 y al 31 de Diciembre de 2020
PESOS</t>
  </si>
  <si>
    <t>CP. RAMIRO CONTRERAS RODRIGUEZ</t>
  </si>
  <si>
    <t xml:space="preserve">            DR. RODRIGO CARRASCO RAMIREZ</t>
  </si>
  <si>
    <t>SUBDIRECTOR DE ADMINISTRACION Y FINANZAS</t>
  </si>
  <si>
    <t xml:space="preserve">                         DIRECTOR GENERAL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</si>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</sst>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0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7" fillId="0" borderId="0" xfId="2" applyFont="1" applyFill="1" applyBorder="1" applyAlignment="1" applyProtection="1">
      <alignment vertical="top"/>
      <protection locked="0"/>
    </xf>
    <xf numFmtId="0" fontId="7" fillId="0" borderId="0" xfId="2" applyFont="1" applyFill="1" applyBorder="1" applyAlignment="1" applyProtection="1">
      <alignment horizontal="left" vertical="top"/>
      <protection locked="0"/>
    </xf>
    <xf numFmtId="0" fontId="7" fillId="0" borderId="0" xfId="2" applyFont="1" applyFill="1" applyBorder="1" applyAlignment="1" applyProtection="1">
      <alignment horizontal="center" vertical="top"/>
      <protection locked="0"/>
    </xf>
    <xf numFmtId="0" fontId="8" fillId="0" borderId="0" xfId="2" applyFont="1" applyFill="1" applyBorder="1" applyAlignment="1" applyProtection="1">
      <alignment horizontal="center" vertical="top"/>
      <protection locked="0"/>
    </xf>
    <xf numFmtId="0" fontId="8" fillId="0" borderId="0" xfId="2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tabSelected="1" topLeftCell="A43" zoomScaleNormal="100" workbookViewId="0">
      <selection activeCell="C77" sqref="C77"/>
    </sheetView>
  </sheetViews>
  <sheetFormatPr baseColWidth="10" defaultRowHeight="11.25" x14ac:dyDescent="0.2"/>
  <cols>
    <col min="1" max="1" width="80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7" t="s">
        <v>119</v>
      </c>
      <c r="B1" s="28"/>
      <c r="C1" s="28"/>
      <c r="D1" s="28"/>
      <c r="E1" s="28"/>
      <c r="F1" s="29"/>
    </row>
    <row r="2" spans="1:6" x14ac:dyDescent="0.2">
      <c r="A2" s="1" t="s">
        <v>0</v>
      </c>
      <c r="B2" s="2">
        <v>2021</v>
      </c>
      <c r="C2" s="2">
        <v>2020</v>
      </c>
      <c r="D2" s="1" t="s">
        <v>0</v>
      </c>
      <c r="E2" s="2">
        <v>2021</v>
      </c>
      <c r="F2" s="2">
        <v>2020</v>
      </c>
    </row>
    <row r="3" spans="1:6" ht="4.5" customHeight="1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19093859.390000001</v>
      </c>
      <c r="C6" s="9">
        <f>SUM(C7:C13)</f>
        <v>17898610.620000001</v>
      </c>
      <c r="D6" s="5" t="s">
        <v>6</v>
      </c>
      <c r="E6" s="9">
        <f>SUM(E7:E15)</f>
        <v>934579.25</v>
      </c>
      <c r="F6" s="9">
        <f>SUM(F7:F15)</f>
        <v>3540453.5999999996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998322.84</v>
      </c>
    </row>
    <row r="8" spans="1:6" x14ac:dyDescent="0.2">
      <c r="A8" s="10" t="s">
        <v>9</v>
      </c>
      <c r="B8" s="9">
        <v>19093859.390000001</v>
      </c>
      <c r="C8" s="9">
        <v>17898610.620000001</v>
      </c>
      <c r="D8" s="11" t="s">
        <v>10</v>
      </c>
      <c r="E8" s="9">
        <v>70</v>
      </c>
      <c r="F8" s="9">
        <v>672309.06</v>
      </c>
    </row>
    <row r="9" spans="1:6" x14ac:dyDescent="0.2">
      <c r="A9" s="10" t="s">
        <v>11</v>
      </c>
      <c r="B9" s="9"/>
      <c r="C9" s="9"/>
      <c r="D9" s="11" t="s">
        <v>12</v>
      </c>
      <c r="E9" s="9">
        <v>0</v>
      </c>
      <c r="F9" s="9">
        <v>0</v>
      </c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149020.28</v>
      </c>
      <c r="F13" s="9">
        <v>373478.7</v>
      </c>
    </row>
    <row r="14" spans="1:6" x14ac:dyDescent="0.2">
      <c r="A14" s="3" t="s">
        <v>21</v>
      </c>
      <c r="B14" s="9">
        <f>SUM(B15:B21)</f>
        <v>7900.07</v>
      </c>
      <c r="C14" s="9">
        <f>SUM(C15:C21)</f>
        <v>0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>
        <v>785488.97</v>
      </c>
      <c r="F15" s="9">
        <v>1496343</v>
      </c>
    </row>
    <row r="16" spans="1:6" x14ac:dyDescent="0.2">
      <c r="A16" s="10" t="s">
        <v>25</v>
      </c>
      <c r="B16" s="9">
        <v>0</v>
      </c>
      <c r="C16" s="9">
        <v>0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2900.07</v>
      </c>
      <c r="C17" s="9">
        <v>0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5000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14.35</v>
      </c>
      <c r="C22" s="9">
        <f>SUM(C23:C27)</f>
        <v>35.049999999999997</v>
      </c>
      <c r="D22" s="11" t="s">
        <v>38</v>
      </c>
      <c r="E22" s="9">
        <v>0</v>
      </c>
      <c r="F22" s="9">
        <v>0</v>
      </c>
    </row>
    <row r="23" spans="1:6" ht="15.75" customHeight="1" x14ac:dyDescent="0.2">
      <c r="A23" s="10" t="s">
        <v>39</v>
      </c>
      <c r="B23" s="9">
        <v>14.35</v>
      </c>
      <c r="C23" s="9">
        <v>35.049999999999997</v>
      </c>
      <c r="D23" s="5" t="s">
        <v>40</v>
      </c>
      <c r="E23" s="9">
        <v>0</v>
      </c>
      <c r="F23" s="9">
        <v>0</v>
      </c>
    </row>
    <row r="24" spans="1:6" ht="15.75" customHeight="1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12" customHeight="1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0</v>
      </c>
      <c r="C34" s="9">
        <v>0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1827</v>
      </c>
      <c r="C38" s="9">
        <f>SUM(C39:C42)</f>
        <v>1827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1827</v>
      </c>
      <c r="C39" s="9">
        <v>1827</v>
      </c>
      <c r="D39" s="5" t="s">
        <v>72</v>
      </c>
      <c r="E39" s="9">
        <f>SUM(E40:E42)</f>
        <v>108892.55</v>
      </c>
      <c r="F39" s="9">
        <f>SUM(F40:F42)</f>
        <v>84993.91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108892.73</v>
      </c>
      <c r="F40" s="9">
        <v>84994.09</v>
      </c>
    </row>
    <row r="41" spans="1:6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-0.18</v>
      </c>
      <c r="F42" s="9">
        <v>-0.18</v>
      </c>
    </row>
    <row r="43" spans="1:6" ht="6.75" customHeight="1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19103600.810000002</v>
      </c>
      <c r="C44" s="7">
        <f>C6+C14+C22+C28+C34+C35+C38</f>
        <v>17900472.670000002</v>
      </c>
      <c r="D44" s="8" t="s">
        <v>80</v>
      </c>
      <c r="E44" s="7">
        <f>E6+E16+E20+E23+E24+E28+E35+E39</f>
        <v>1043471.8</v>
      </c>
      <c r="F44" s="7">
        <f>F6+F16+F20+F23+F24+F28+F35+F39</f>
        <v>3625447.51</v>
      </c>
    </row>
    <row r="45" spans="1:6" ht="4.5" customHeight="1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81008785.689999998</v>
      </c>
      <c r="C49" s="9">
        <v>81008785.689999998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32056995.82</v>
      </c>
      <c r="C50" s="9">
        <v>32056995.82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2851.04</v>
      </c>
      <c r="C51" s="9">
        <v>2851.04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-19073482.309999999</v>
      </c>
      <c r="C52" s="9">
        <v>-19073482.309999999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1043471.8</v>
      </c>
      <c r="F56" s="7">
        <f>F54+F44</f>
        <v>3625447.51</v>
      </c>
    </row>
    <row r="57" spans="1:6" x14ac:dyDescent="0.2">
      <c r="A57" s="12" t="s">
        <v>100</v>
      </c>
      <c r="B57" s="7">
        <f>SUM(B47:B55)</f>
        <v>93995150.239999995</v>
      </c>
      <c r="C57" s="7">
        <f>SUM(C47:C55)</f>
        <v>93995150.239999995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113098751.05</v>
      </c>
      <c r="C59" s="7">
        <f>C44+C57</f>
        <v>111895622.91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93994350.430000007</v>
      </c>
      <c r="F60" s="9">
        <f>SUM(F61:F63)</f>
        <v>92725427.920000002</v>
      </c>
    </row>
    <row r="61" spans="1:6" x14ac:dyDescent="0.2">
      <c r="A61" s="13"/>
      <c r="B61" s="9"/>
      <c r="C61" s="9"/>
      <c r="D61" s="5" t="s">
        <v>104</v>
      </c>
      <c r="E61" s="9">
        <v>93994350.430000007</v>
      </c>
      <c r="F61" s="9">
        <v>92725427.920000002</v>
      </c>
    </row>
    <row r="62" spans="1:6" x14ac:dyDescent="0.2">
      <c r="A62" s="13"/>
      <c r="B62" s="9"/>
      <c r="C62" s="9"/>
      <c r="D62" s="5" t="s">
        <v>105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18060928.82</v>
      </c>
      <c r="F65" s="9">
        <f>SUM(F66:F70)</f>
        <v>15544747.48</v>
      </c>
    </row>
    <row r="66" spans="1:6" x14ac:dyDescent="0.2">
      <c r="A66" s="13"/>
      <c r="B66" s="9"/>
      <c r="C66" s="9"/>
      <c r="D66" s="5" t="s">
        <v>108</v>
      </c>
      <c r="E66" s="9">
        <v>4964996.6399999997</v>
      </c>
      <c r="F66" s="9">
        <v>370134.09</v>
      </c>
    </row>
    <row r="67" spans="1:6" x14ac:dyDescent="0.2">
      <c r="A67" s="13"/>
      <c r="B67" s="9"/>
      <c r="C67" s="9"/>
      <c r="D67" s="5" t="s">
        <v>109</v>
      </c>
      <c r="E67" s="9">
        <v>13095932.18</v>
      </c>
      <c r="F67" s="9">
        <v>15174613.390000001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112055279.25</v>
      </c>
      <c r="F76" s="7">
        <f>F60+F65+F72</f>
        <v>108270175.40000001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113098751.05</v>
      </c>
      <c r="F78" s="7">
        <f>F56+F76</f>
        <v>111895622.91000001</v>
      </c>
    </row>
    <row r="79" spans="1:6" ht="6" customHeight="1" x14ac:dyDescent="0.2">
      <c r="A79" s="15"/>
      <c r="B79" s="16"/>
      <c r="C79" s="16"/>
      <c r="D79" s="17"/>
      <c r="E79" s="16"/>
      <c r="F79" s="16"/>
    </row>
    <row r="80" spans="1:6" x14ac:dyDescent="0.2">
      <c r="A80" s="18" t="s">
        <v>124</v>
      </c>
    </row>
    <row r="84" spans="1:4" x14ac:dyDescent="0.2">
      <c r="A84" s="26" t="s">
        <v>120</v>
      </c>
      <c r="B84" s="23"/>
      <c r="C84" s="23"/>
      <c r="D84" s="25" t="s">
        <v>121</v>
      </c>
    </row>
    <row r="85" spans="1:4" x14ac:dyDescent="0.2">
      <c r="A85" s="22" t="s">
        <v>122</v>
      </c>
      <c r="B85" s="23"/>
      <c r="C85" s="23"/>
      <c r="D85" s="24" t="s">
        <v>123</v>
      </c>
    </row>
  </sheetData>
  <mergeCells count="1">
    <mergeCell ref="A1:F1"/>
  </mergeCells>
  <printOptions horizontalCentered="1"/>
  <pageMargins left="0.70866141732283472" right="0.70866141732283472" top="0" bottom="0.15748031496062992" header="0.31496062992125984" footer="0.31496062992125984"/>
  <pageSetup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RAMIRO</cp:lastModifiedBy>
  <cp:lastPrinted>2021-04-19T18:59:25Z</cp:lastPrinted>
  <dcterms:created xsi:type="dcterms:W3CDTF">2017-01-11T17:17:46Z</dcterms:created>
  <dcterms:modified xsi:type="dcterms:W3CDTF">2021-04-28T15:38:31Z</dcterms:modified>
</cp:coreProperties>
</file>